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ЛЭП'!$A$1:$AA$23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ввод'!$A$1:$Y$64</definedName>
    <definedName name="Print_Area_0" localSheetId="5">'7. Паспорт отчет о закупке'!$A$1:$W$27</definedName>
    <definedName name="Print_Area_0_0" localSheetId="0">'1. паспорт местоположение'!$A$1:$C$44</definedName>
    <definedName name="Print_Area_0_0" localSheetId="1">'3.2 паспорт Техсостояние ЛЭП'!$A$1:$AA$23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ввод'!$A$1:$Y$64</definedName>
    <definedName name="Print_Area_0_0" localSheetId="5">'7. Паспорт отчет о закупке'!$A$1:$W$27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ввод'!$A$1:$Y$64</definedName>
    <definedName name="_xlnm.Print_Area" localSheetId="5">'7. Паспорт отчет о закупке'!$A$1:$AV$31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6" l="1"/>
  <c r="G26" i="6" s="1"/>
  <c r="H26" i="6" s="1"/>
  <c r="I26" i="6" s="1"/>
  <c r="J26" i="6" s="1"/>
  <c r="K26" i="6" s="1"/>
  <c r="L26" i="6" s="1"/>
  <c r="M26" i="6" s="1"/>
  <c r="N26" i="6" s="1"/>
  <c r="O26" i="6" s="1"/>
  <c r="P26" i="6" s="1"/>
  <c r="Q26" i="6" s="1"/>
  <c r="R26" i="6" s="1"/>
  <c r="S26" i="6" s="1"/>
  <c r="T26" i="6" s="1"/>
  <c r="U26" i="6" s="1"/>
  <c r="V26" i="6" s="1"/>
  <c r="W26" i="6" s="1"/>
  <c r="X26" i="6" s="1"/>
  <c r="Y26" i="6" s="1"/>
  <c r="Z26" i="6" s="1"/>
  <c r="AA26" i="6" s="1"/>
  <c r="AB26" i="6" s="1"/>
  <c r="AC26" i="6" s="1"/>
  <c r="AD26" i="6" s="1"/>
  <c r="AE26" i="6" s="1"/>
  <c r="AF26" i="6" s="1"/>
  <c r="AG26" i="6" s="1"/>
  <c r="AH26" i="6" s="1"/>
  <c r="AI26" i="6" s="1"/>
  <c r="AJ26" i="6" s="1"/>
  <c r="AK26" i="6" s="1"/>
  <c r="AL26" i="6" s="1"/>
  <c r="AM26" i="6" s="1"/>
  <c r="AN26" i="6" s="1"/>
  <c r="AO26" i="6" s="1"/>
  <c r="AP26" i="6" s="1"/>
  <c r="AQ26" i="6" s="1"/>
  <c r="AR26" i="6" s="1"/>
  <c r="AS26" i="6" s="1"/>
  <c r="AT26" i="6" s="1"/>
  <c r="AU26" i="6" s="1"/>
  <c r="AV26" i="6" s="1"/>
  <c r="B25" i="7" l="1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25" i="5"/>
  <c r="Y26" i="5"/>
  <c r="Y27" i="5"/>
  <c r="Y28" i="5"/>
  <c r="Y29" i="5"/>
  <c r="Y30" i="5"/>
  <c r="Y31" i="5"/>
  <c r="Y32" i="5"/>
  <c r="Y33" i="5"/>
  <c r="Y34" i="5"/>
  <c r="Y24" i="5"/>
  <c r="N30" i="5"/>
  <c r="L30" i="5"/>
  <c r="N27" i="5"/>
  <c r="D56" i="5" l="1"/>
  <c r="J52" i="5"/>
  <c r="C33" i="5"/>
  <c r="C34" i="5"/>
  <c r="C32" i="5"/>
  <c r="D33" i="5"/>
  <c r="D34" i="5"/>
  <c r="T27" i="5"/>
  <c r="P27" i="5"/>
  <c r="L52" i="5"/>
  <c r="T52" i="5"/>
  <c r="P52" i="5"/>
  <c r="N52" i="5"/>
  <c r="D52" i="5" s="1"/>
  <c r="C52" i="5"/>
  <c r="C30" i="5"/>
  <c r="C27" i="5"/>
  <c r="C24" i="5"/>
  <c r="D49" i="5"/>
  <c r="D43" i="5"/>
  <c r="D41" i="5"/>
  <c r="D32" i="5"/>
  <c r="D30" i="5"/>
  <c r="D27" i="5"/>
  <c r="D24" i="5"/>
  <c r="X36" i="5" l="1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Y57" i="5"/>
  <c r="X58" i="5"/>
  <c r="Y58" i="5"/>
  <c r="X59" i="5"/>
  <c r="Y59" i="5"/>
  <c r="X60" i="5"/>
  <c r="Y60" i="5"/>
  <c r="X61" i="5"/>
  <c r="Y61" i="5"/>
  <c r="X62" i="5"/>
  <c r="Y62" i="5"/>
  <c r="X63" i="5"/>
  <c r="Y63" i="5"/>
  <c r="X64" i="5"/>
  <c r="Y64" i="5"/>
  <c r="X25" i="5"/>
  <c r="X26" i="5"/>
  <c r="X27" i="5"/>
  <c r="X28" i="5"/>
  <c r="X29" i="5"/>
  <c r="X30" i="5"/>
  <c r="X31" i="5"/>
  <c r="X32" i="5"/>
  <c r="X33" i="5"/>
  <c r="X34" i="5"/>
  <c r="X35" i="5"/>
  <c r="X24" i="5"/>
  <c r="A14" i="7" l="1"/>
  <c r="A12" i="7"/>
  <c r="A5" i="7"/>
  <c r="B15" i="6"/>
  <c r="B12" i="6"/>
  <c r="B5" i="6"/>
  <c r="F14" i="5"/>
  <c r="F11" i="5"/>
  <c r="F4" i="5"/>
  <c r="H15" i="4"/>
  <c r="I12" i="4"/>
  <c r="I5" i="4"/>
  <c r="B15" i="3"/>
  <c r="C12" i="3"/>
  <c r="C5" i="3"/>
  <c r="P13" i="2"/>
  <c r="Q11" i="2"/>
  <c r="Q5" i="2"/>
</calcChain>
</file>

<file path=xl/sharedStrings.xml><?xml version="1.0" encoding="utf-8"?>
<sst xmlns="http://schemas.openxmlformats.org/spreadsheetml/2006/main" count="673" uniqueCount="400">
  <si>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</si>
  <si>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</si>
  <si>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</si>
  <si>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</si>
  <si>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</si>
  <si>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</si>
  <si>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</si>
  <si>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</si>
  <si>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</si>
  <si>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</si>
  <si>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</si>
  <si>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</si>
  <si>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</si>
  <si>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</si>
  <si>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Прочее новое строительство объектов электросетевого хозяйства: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</si>
  <si>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</si>
  <si>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</si>
  <si>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</si>
  <si>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</si>
  <si>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</si>
  <si>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</si>
  <si>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</si>
  <si>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</si>
  <si>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</si>
  <si>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</si>
  <si>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</si>
  <si>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</si>
  <si>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</si>
  <si>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</si>
  <si>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</si>
  <si>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</si>
  <si>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</si>
  <si>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</si>
  <si>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</si>
  <si>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</si>
  <si>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</si>
  <si>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</si>
  <si>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</si>
  <si>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</si>
  <si>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</si>
  <si>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</si>
  <si>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</si>
  <si>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</si>
  <si>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</si>
  <si>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</si>
  <si>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</si>
  <si>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</si>
  <si>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</si>
  <si>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</si>
  <si>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</si>
  <si>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</si>
  <si>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</si>
  <si>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</si>
  <si>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</si>
  <si>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</si>
  <si>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</si>
  <si>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</si>
  <si>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</si>
  <si>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</si>
  <si>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</si>
  <si>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</si>
  <si>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</si>
  <si>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</si>
  <si>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</si>
  <si>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</si>
  <si>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</si>
  <si>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</si>
  <si>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</si>
  <si>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</si>
  <si>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</si>
  <si>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</si>
  <si>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</si>
  <si>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</si>
  <si>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</si>
  <si>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</si>
  <si>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</si>
  <si>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</si>
  <si>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</si>
  <si>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</si>
  <si>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</si>
  <si>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</si>
  <si>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</si>
  <si>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</si>
  <si>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</si>
  <si>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</si>
  <si>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</si>
  <si>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</si>
  <si>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</si>
  <si>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</si>
  <si>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</si>
  <si>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</si>
  <si>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</si>
  <si>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</si>
  <si>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</si>
  <si>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</si>
  <si>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</si>
  <si>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</si>
  <si>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Строительство  схемы электроснабжения от ПС-2 "Иремель" г.Учалы  в соответствии с требованиями нормативных документов и правил (ПУЭ, ПТЭЭСС, ПТЭЭП);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</si>
  <si>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</si>
  <si>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</si>
  <si>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</si>
  <si>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</si>
  <si>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</si>
  <si>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</si>
  <si>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</si>
  <si>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</si>
  <si>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</si>
  <si>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</si>
  <si>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</si>
  <si>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</si>
  <si>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</si>
  <si>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</si>
  <si>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</si>
  <si>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</si>
  <si>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</si>
  <si>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</si>
  <si>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</si>
  <si>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</si>
  <si>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</si>
  <si>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</si>
  <si>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</si>
  <si>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</si>
  <si>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</si>
  <si>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</si>
  <si>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</si>
  <si>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</si>
  <si>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</si>
  <si>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</si>
  <si>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</si>
  <si>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</si>
  <si>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</si>
  <si>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</si>
  <si>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</si>
  <si>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</si>
  <si>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</si>
  <si>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</si>
  <si>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</si>
  <si>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</si>
  <si>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</si>
  <si>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</si>
  <si>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</si>
  <si>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</si>
  <si>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</si>
  <si>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</si>
  <si>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</si>
  <si>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</si>
  <si>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</si>
  <si>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</si>
  <si>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</si>
  <si>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</si>
  <si>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</si>
  <si>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</si>
  <si>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</si>
  <si>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</si>
  <si>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</si>
  <si>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</si>
  <si>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</si>
  <si>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</si>
  <si>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</si>
  <si>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</si>
  <si>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</si>
  <si>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</si>
  <si>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</si>
  <si>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</si>
  <si>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</si>
  <si>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</si>
  <si>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</si>
  <si>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</si>
  <si>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</si>
  <si>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</si>
  <si>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</si>
  <si>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</si>
  <si>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</si>
  <si>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</si>
  <si>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</si>
  <si>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</si>
  <si>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</si>
  <si>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</si>
  <si>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</si>
  <si>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</si>
  <si>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</si>
  <si>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2023</t>
  </si>
  <si>
    <t>Год 2024</t>
  </si>
  <si>
    <t>Год 2025</t>
  </si>
  <si>
    <t>Год 2026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</si>
  <si>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</si>
  <si>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</si>
  <si>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</si>
  <si>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</si>
  <si>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</si>
  <si>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</si>
  <si>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</si>
  <si>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</si>
  <si>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</si>
  <si>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</si>
  <si>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</si>
  <si>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</si>
  <si>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</si>
  <si>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</si>
  <si>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</si>
  <si>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</si>
  <si>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</si>
  <si>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</si>
  <si>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</si>
  <si>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</si>
  <si>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</si>
  <si>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</si>
  <si>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</si>
  <si>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</si>
  <si>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</si>
  <si>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</si>
  <si>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</si>
  <si>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</si>
  <si>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</si>
  <si>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</si>
  <si>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</si>
  <si>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</si>
  <si>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</si>
  <si>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</si>
  <si>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</si>
  <si>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</si>
  <si>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</si>
  <si>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</si>
  <si>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</si>
  <si>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</si>
  <si>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</si>
  <si>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</si>
  <si>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</si>
  <si>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</si>
  <si>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</si>
  <si>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</si>
  <si>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</si>
  <si>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</si>
  <si>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</si>
  <si>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</si>
  <si>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</si>
  <si>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</si>
  <si>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</si>
  <si>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</si>
  <si>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</si>
  <si>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</si>
  <si>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</si>
  <si>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</si>
  <si>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</si>
  <si>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</si>
  <si>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</si>
  <si>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</si>
  <si>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</si>
  <si>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</si>
  <si>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</si>
  <si>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</si>
  <si>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</si>
  <si>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</si>
  <si>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</si>
  <si>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</si>
  <si>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</si>
  <si>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</si>
  <si>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</si>
  <si>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</si>
  <si>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</si>
  <si>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</si>
  <si>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</si>
  <si>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</si>
  <si>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</si>
  <si>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</si>
  <si>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</si>
  <si>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</si>
  <si>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</si>
  <si>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</si>
  <si>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</si>
  <si>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</si>
  <si>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</si>
  <si>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</si>
  <si>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</si>
  <si>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</si>
  <si>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</si>
  <si>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</si>
  <si>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</si>
  <si>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</si>
  <si>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</si>
  <si>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</si>
  <si>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</si>
  <si>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</si>
  <si>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</si>
  <si>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</si>
  <si>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</si>
  <si>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</si>
  <si>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АО УЭС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</si>
  <si>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</si>
  <si>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</si>
  <si>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</si>
  <si>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</si>
  <si>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</si>
  <si>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</si>
  <si>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</si>
  <si>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</si>
  <si>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</si>
  <si>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</si>
  <si>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</si>
  <si>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</si>
  <si>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</si>
  <si>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</si>
  <si>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</si>
  <si>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</si>
  <si>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</si>
  <si>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</si>
  <si>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</si>
  <si>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</si>
  <si>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</si>
  <si>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L_UES_R1</t>
  </si>
  <si>
    <t>Строительство  схемы электроснабжения от ПС-2 "Иремель" г.Учалы  мкр "Юго-Восточный"(10 кВ)</t>
  </si>
  <si>
    <t>Рабочая документация на КЛ-10кВ от ячеек 4 и 5 КРУРН-10 ПС 220/110/10кВ "Иремель"</t>
  </si>
  <si>
    <t xml:space="preserve">Строительство электроснабжения от ПС-2 "Иремель" мкр.Юго-Восточный </t>
  </si>
  <si>
    <t>Прочее новое строительство объектов электросетевого хозяйства</t>
  </si>
  <si>
    <t>-</t>
  </si>
  <si>
    <t>Год раскрытия информации: 2024 год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</si>
  <si>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</si>
  <si>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</si>
  <si>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</si>
  <si>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</si>
  <si>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</si>
  <si>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</si>
  <si>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</si>
  <si>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</si>
  <si>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</si>
  <si>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</si>
  <si>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</si>
  <si>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</si>
  <si>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</si>
  <si>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</si>
  <si>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</si>
  <si>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</si>
  <si>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</si>
  <si>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</si>
  <si>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</si>
  <si>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</si>
  <si>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</si>
  <si>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</si>
  <si>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</si>
  <si>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</si>
  <si>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</si>
  <si>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</si>
  <si>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</si>
  <si>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</si>
  <si>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</si>
  <si>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</si>
  <si>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</si>
  <si>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</si>
  <si>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</si>
  <si>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</si>
  <si>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</si>
  <si>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</si>
  <si>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</si>
  <si>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</si>
  <si>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</si>
  <si>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</si>
  <si>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</si>
  <si>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</si>
  <si>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</si>
  <si>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</si>
  <si>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</si>
  <si>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</si>
  <si>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</si>
  <si>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</si>
  <si>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</si>
  <si>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 xml:space="preserve">коммерческое предложение </t>
  </si>
  <si>
    <t xml:space="preserve">Факт </t>
  </si>
  <si>
    <t>эл.аукцион</t>
  </si>
  <si>
    <t>не раскрывается в соответствии с ФЗ 223</t>
  </si>
  <si>
    <t>https://portal.r-est.ru/</t>
  </si>
  <si>
    <t>2024</t>
  </si>
  <si>
    <t>ААБВнг-10 3х240</t>
  </si>
  <si>
    <t>КЛ</t>
  </si>
  <si>
    <t>Сметная стоимость проекта в ценах 2024 года с НДС, млн. руб.</t>
  </si>
  <si>
    <t xml:space="preserve"> 3,443 млн.руб                                                                                                                              Строительство электроснабжения от ПС-2 "Иремель" мкр. "Юго-Восточный" (КЛ-10кВ)-0,452  км </t>
  </si>
  <si>
    <t>5,293 млн.руб с НДС</t>
  </si>
  <si>
    <t>3,443 млн.руб с НДС</t>
  </si>
  <si>
    <t xml:space="preserve">Строительство  схемы электроснабжения от ПС-2 "Иремель" г.Учалы  мкр "Юго-Восточный"(10 кВ)-0,452  км </t>
  </si>
  <si>
    <t xml:space="preserve"> 2024 г завершен </t>
  </si>
  <si>
    <t xml:space="preserve"> 2024 г  завершен </t>
  </si>
  <si>
    <t>ж/б изделия</t>
  </si>
  <si>
    <t>стойки ж/б</t>
  </si>
  <si>
    <t xml:space="preserve">1767,91666 1779,40651 2043,25119 2085,365 </t>
  </si>
  <si>
    <t>ООО ПО "Гарантия"</t>
  </si>
  <si>
    <t>песок</t>
  </si>
  <si>
    <t>ед.поставщик</t>
  </si>
  <si>
    <t>ИП Ахмадиев Марсель Земфирович</t>
  </si>
  <si>
    <t>п.2.ч.6.1 Положения</t>
  </si>
  <si>
    <t>директор</t>
  </si>
  <si>
    <t>78</t>
  </si>
  <si>
    <t xml:space="preserve">разработка раочей документации </t>
  </si>
  <si>
    <t>ООО "УралПром"</t>
  </si>
  <si>
    <t>У/29/03/23-1</t>
  </si>
  <si>
    <t>прокладка труб методом  ГНБ</t>
  </si>
  <si>
    <t>ООО"ЛидерЭнерго"</t>
  </si>
  <si>
    <t>16/23</t>
  </si>
  <si>
    <t>услуги экскаватора</t>
  </si>
  <si>
    <t>по факту</t>
  </si>
  <si>
    <t>ИП Даушева Л.С</t>
  </si>
  <si>
    <t>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</si>
</sst>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20" fillId="0" borderId="0" applyFont="0" applyFill="0" applyBorder="0" applyAlignment="0" applyProtection="0"/>
    <xf numFmtId="0" fontId="1" fillId="0" borderId="0"/>
    <xf numFmtId="0" fontId="30" fillId="0" borderId="0"/>
    <xf numFmtId="0" fontId="14" fillId="0" borderId="0"/>
    <xf numFmtId="0" fontId="31" fillId="0" borderId="0" applyNumberForma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3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14" fillId="0" borderId="1" xfId="0" applyFont="1" applyBorder="1" applyAlignment="1">
      <alignment horizontal="center" vertical="center" wrapText="1"/>
    </xf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top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0" fillId="3" borderId="0" xfId="0" applyFill="1"/>
    <xf numFmtId="0" fontId="4" fillId="3" borderId="0" xfId="0" applyFont="1" applyFill="1" applyAlignment="1"/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/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9" fontId="10" fillId="0" borderId="2" xfId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24" fillId="0" borderId="0" xfId="0" applyFont="1"/>
    <xf numFmtId="0" fontId="23" fillId="0" borderId="0" xfId="0" applyFont="1" applyBorder="1" applyAlignment="1">
      <alignment vertical="center"/>
    </xf>
    <xf numFmtId="2" fontId="25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right"/>
    </xf>
    <xf numFmtId="0" fontId="26" fillId="0" borderId="8" xfId="0" applyFont="1" applyBorder="1" applyAlignment="1">
      <alignment horizontal="justify"/>
    </xf>
    <xf numFmtId="0" fontId="23" fillId="0" borderId="1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justify" vertical="center"/>
    </xf>
    <xf numFmtId="0" fontId="26" fillId="0" borderId="9" xfId="0" applyFont="1" applyBorder="1" applyAlignment="1">
      <alignment horizontal="justify" vertical="center"/>
    </xf>
    <xf numFmtId="0" fontId="26" fillId="0" borderId="9" xfId="0" applyFont="1" applyBorder="1" applyAlignment="1">
      <alignment horizontal="left" vertical="center"/>
    </xf>
    <xf numFmtId="0" fontId="26" fillId="0" borderId="8" xfId="0" applyFont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0" fontId="26" fillId="0" borderId="11" xfId="0" applyFont="1" applyBorder="1" applyAlignment="1">
      <alignment horizontal="justify" vertical="center" wrapText="1"/>
    </xf>
    <xf numFmtId="0" fontId="26" fillId="0" borderId="10" xfId="0" applyFont="1" applyBorder="1" applyAlignment="1">
      <alignment horizontal="justify" vertical="top" wrapText="1"/>
    </xf>
    <xf numFmtId="0" fontId="26" fillId="0" borderId="8" xfId="0" applyFont="1" applyBorder="1" applyAlignment="1">
      <alignment horizontal="justify" vertical="center" wrapText="1"/>
    </xf>
    <xf numFmtId="0" fontId="26" fillId="0" borderId="8" xfId="0" applyFont="1" applyBorder="1" applyAlignment="1">
      <alignment horizontal="justify" vertical="top" wrapText="1"/>
    </xf>
    <xf numFmtId="0" fontId="26" fillId="0" borderId="9" xfId="0" applyFont="1" applyBorder="1" applyAlignment="1">
      <alignment vertical="top" wrapText="1"/>
    </xf>
    <xf numFmtId="0" fontId="26" fillId="0" borderId="12" xfId="0" applyFont="1" applyBorder="1" applyAlignment="1">
      <alignment horizontal="justify" vertical="top" wrapText="1"/>
    </xf>
    <xf numFmtId="0" fontId="26" fillId="0" borderId="13" xfId="0" applyFont="1" applyBorder="1" applyAlignment="1">
      <alignment horizontal="justify" vertical="top" wrapText="1"/>
    </xf>
    <xf numFmtId="0" fontId="26" fillId="0" borderId="11" xfId="0" applyFont="1" applyBorder="1" applyAlignment="1">
      <alignment horizontal="justify" vertical="top" wrapText="1"/>
    </xf>
    <xf numFmtId="0" fontId="26" fillId="0" borderId="14" xfId="0" applyFont="1" applyBorder="1" applyAlignment="1">
      <alignment vertical="top" wrapText="1"/>
    </xf>
    <xf numFmtId="0" fontId="26" fillId="0" borderId="12" xfId="0" applyFont="1" applyBorder="1" applyAlignment="1">
      <alignment vertical="top" wrapText="1"/>
    </xf>
    <xf numFmtId="0" fontId="26" fillId="0" borderId="9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/>
    <xf numFmtId="0" fontId="26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8" fillId="0" borderId="0" xfId="2" applyFont="1"/>
    <xf numFmtId="0" fontId="29" fillId="0" borderId="1" xfId="2" applyFont="1" applyFill="1" applyBorder="1" applyAlignment="1">
      <alignment horizontal="center" vertical="center"/>
    </xf>
    <xf numFmtId="0" fontId="29" fillId="0" borderId="1" xfId="2" applyFont="1" applyBorder="1" applyAlignment="1">
      <alignment horizontal="center" vertical="center"/>
    </xf>
    <xf numFmtId="49" fontId="29" fillId="0" borderId="1" xfId="2" applyNumberFormat="1" applyFont="1" applyBorder="1" applyAlignment="1">
      <alignment horizontal="center" vertical="center" wrapText="1"/>
    </xf>
    <xf numFmtId="1" fontId="29" fillId="0" borderId="1" xfId="2" applyNumberFormat="1" applyFont="1" applyFill="1" applyBorder="1" applyAlignment="1">
      <alignment horizontal="center" vertical="center"/>
    </xf>
    <xf numFmtId="1" fontId="29" fillId="0" borderId="1" xfId="2" applyNumberFormat="1" applyFont="1" applyBorder="1" applyAlignment="1">
      <alignment horizontal="center" vertical="center"/>
    </xf>
    <xf numFmtId="2" fontId="29" fillId="0" borderId="1" xfId="2" applyNumberFormat="1" applyFont="1" applyBorder="1" applyAlignment="1">
      <alignment horizontal="center" vertical="center"/>
    </xf>
    <xf numFmtId="165" fontId="29" fillId="0" borderId="1" xfId="2" applyNumberFormat="1" applyFont="1" applyBorder="1" applyAlignment="1">
      <alignment horizontal="center" vertical="center"/>
    </xf>
    <xf numFmtId="49" fontId="29" fillId="0" borderId="1" xfId="2" applyNumberFormat="1" applyFont="1" applyFill="1" applyBorder="1" applyAlignment="1">
      <alignment horizontal="center" vertical="center" wrapText="1"/>
    </xf>
    <xf numFmtId="166" fontId="29" fillId="0" borderId="1" xfId="2" applyNumberFormat="1" applyFont="1" applyFill="1" applyBorder="1" applyAlignment="1">
      <alignment horizontal="center" vertical="center"/>
    </xf>
    <xf numFmtId="167" fontId="29" fillId="0" borderId="1" xfId="2" applyNumberFormat="1" applyFont="1" applyFill="1" applyBorder="1" applyAlignment="1">
      <alignment horizontal="center" vertical="center"/>
    </xf>
    <xf numFmtId="167" fontId="29" fillId="0" borderId="1" xfId="2" applyNumberFormat="1" applyFont="1" applyFill="1" applyBorder="1" applyAlignment="1">
      <alignment horizontal="center" vertical="center" wrapText="1"/>
    </xf>
    <xf numFmtId="49" fontId="29" fillId="0" borderId="1" xfId="2" applyNumberFormat="1" applyFont="1" applyFill="1" applyBorder="1" applyAlignment="1">
      <alignment horizontal="center" vertical="center"/>
    </xf>
    <xf numFmtId="14" fontId="29" fillId="0" borderId="1" xfId="2" applyNumberFormat="1" applyFont="1" applyFill="1" applyBorder="1" applyAlignment="1">
      <alignment horizontal="center" vertical="center"/>
    </xf>
    <xf numFmtId="49" fontId="32" fillId="0" borderId="1" xfId="5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0" fillId="3" borderId="0" xfId="0" applyFont="1" applyFill="1"/>
    <xf numFmtId="0" fontId="11" fillId="0" borderId="0" xfId="0" applyFont="1" applyAlignment="1">
      <alignment vertical="center"/>
    </xf>
    <xf numFmtId="0" fontId="21" fillId="3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2" fillId="3" borderId="0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3" borderId="1" xfId="0" applyFont="1" applyFill="1" applyBorder="1" applyAlignment="1">
      <alignment horizontal="center" vertical="center" textRotation="90" wrapText="1"/>
    </xf>
    <xf numFmtId="165" fontId="14" fillId="3" borderId="1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6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9" fillId="0" borderId="1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textRotation="90" wrapText="1"/>
    </xf>
    <xf numFmtId="0" fontId="29" fillId="0" borderId="3" xfId="2" applyFont="1" applyFill="1" applyBorder="1" applyAlignment="1">
      <alignment horizontal="center" vertical="center" textRotation="90" wrapText="1"/>
    </xf>
    <xf numFmtId="0" fontId="12" fillId="0" borderId="6" xfId="3" applyFont="1" applyFill="1" applyBorder="1" applyAlignment="1">
      <alignment horizontal="center" vertical="center" textRotation="90" wrapText="1"/>
    </xf>
    <xf numFmtId="0" fontId="12" fillId="0" borderId="3" xfId="3" applyFont="1" applyFill="1" applyBorder="1" applyAlignment="1">
      <alignment horizontal="center" vertical="center" textRotation="90" wrapText="1"/>
    </xf>
    <xf numFmtId="0" fontId="19" fillId="0" borderId="6" xfId="4" applyFont="1" applyFill="1" applyBorder="1" applyAlignment="1">
      <alignment horizontal="center" vertical="center" textRotation="90" wrapText="1"/>
    </xf>
    <xf numFmtId="0" fontId="19" fillId="0" borderId="3" xfId="4" applyFont="1" applyFill="1" applyBorder="1" applyAlignment="1">
      <alignment horizontal="center" vertical="center" textRotation="90" wrapText="1"/>
    </xf>
    <xf numFmtId="0" fontId="29" fillId="0" borderId="6" xfId="2" applyFont="1" applyFill="1" applyBorder="1" applyAlignment="1">
      <alignment horizontal="center" vertical="center"/>
    </xf>
    <xf numFmtId="0" fontId="29" fillId="0" borderId="3" xfId="2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 wrapText="1"/>
    </xf>
    <xf numFmtId="0" fontId="29" fillId="0" borderId="17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 applyProtection="1">
      <alignment horizontal="center" vertical="center" wrapText="1"/>
    </xf>
    <xf numFmtId="0" fontId="19" fillId="0" borderId="3" xfId="2" applyFont="1" applyFill="1" applyBorder="1" applyAlignment="1" applyProtection="1">
      <alignment horizontal="center" vertical="center" wrapText="1"/>
    </xf>
    <xf numFmtId="0" fontId="29" fillId="0" borderId="16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 applyProtection="1">
      <alignment horizontal="center" vertical="center" textRotation="90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29" fillId="0" borderId="7" xfId="2" applyFont="1" applyFill="1" applyBorder="1" applyAlignment="1">
      <alignment horizontal="center" vertical="center" wrapText="1"/>
    </xf>
    <xf numFmtId="0" fontId="29" fillId="0" borderId="15" xfId="2" applyFont="1" applyFill="1" applyBorder="1" applyAlignment="1">
      <alignment horizontal="center" vertical="center" wrapText="1"/>
    </xf>
    <xf numFmtId="0" fontId="29" fillId="0" borderId="18" xfId="2" applyFont="1" applyFill="1" applyBorder="1" applyAlignment="1">
      <alignment horizontal="center" vertical="center" wrapText="1"/>
    </xf>
    <xf numFmtId="0" fontId="29" fillId="0" borderId="19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26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3" xfId="4"/>
    <cellStyle name="Обычный 5" xfId="3"/>
    <cellStyle name="Обычный 6 2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utp.sberbank-ast.ru/" TargetMode="External"/><Relationship Id="rId2" Type="http://schemas.openxmlformats.org/officeDocument/2006/relationships/hyperlink" Target="http://utp.sberbank-ast.ru/" TargetMode="External"/><Relationship Id="rId1" Type="http://schemas.openxmlformats.org/officeDocument/2006/relationships/hyperlink" Target="http://utp.sberbank-ast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utp.sberbank-ast.ru/" TargetMode="External"/><Relationship Id="rId4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0" zoomScale="75" zoomScaleNormal="100" zoomScalePageLayoutView="75" workbookViewId="0">
      <selection activeCell="C36" sqref="C36"/>
    </sheetView>
  </sheetViews>
  <sheetFormatPr defaultRowHeight="15" x14ac:dyDescent="0.25"/>
  <cols>
    <col min="1" max="1" width="6.140625"/>
    <col min="2" max="2" width="50.42578125"/>
    <col min="3" max="3" width="86.42578125"/>
    <col min="4" max="4" width="10.85546875"/>
    <col min="5" max="5" width="13.28515625"/>
    <col min="6" max="6" width="34.28515625"/>
    <col min="7" max="7" width="18.5703125"/>
    <col min="8" max="8" width="24.140625"/>
    <col min="9" max="9" width="15.425781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73"/>
      <c r="B4" s="74"/>
      <c r="C4" s="74"/>
      <c r="F4" s="2"/>
      <c r="G4" s="2"/>
      <c r="H4" s="4"/>
    </row>
    <row r="5" spans="1:22" ht="15.75" x14ac:dyDescent="0.25">
      <c r="A5" s="74"/>
      <c r="B5" s="153" t="s">
        <v>315</v>
      </c>
      <c r="C5" s="153"/>
      <c r="D5" s="7"/>
      <c r="E5" s="7"/>
      <c r="F5" s="7"/>
      <c r="G5" s="7"/>
      <c r="H5" s="7"/>
      <c r="I5" s="7"/>
      <c r="J5" s="7"/>
    </row>
    <row r="6" spans="1:22" ht="18.75" x14ac:dyDescent="0.3">
      <c r="A6" s="73"/>
      <c r="B6" s="74"/>
      <c r="C6" s="74"/>
      <c r="F6" s="2"/>
      <c r="G6" s="2"/>
      <c r="H6" s="4"/>
    </row>
    <row r="7" spans="1:22" ht="18.75" x14ac:dyDescent="0.25">
      <c r="A7" s="155" t="s">
        <v>3</v>
      </c>
      <c r="B7" s="155"/>
      <c r="C7" s="15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18.75" x14ac:dyDescent="0.25">
      <c r="A8" s="16"/>
      <c r="B8" s="16"/>
      <c r="C8" s="16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18.75" x14ac:dyDescent="0.25">
      <c r="A9" s="156" t="s">
        <v>4</v>
      </c>
      <c r="B9" s="156"/>
      <c r="C9" s="156"/>
      <c r="D9" s="10"/>
      <c r="E9" s="10"/>
      <c r="F9" s="10"/>
      <c r="G9" s="10"/>
      <c r="H9" s="10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18.75" x14ac:dyDescent="0.25">
      <c r="A10" s="157" t="s">
        <v>5</v>
      </c>
      <c r="B10" s="157"/>
      <c r="C10" s="157"/>
      <c r="D10" s="11"/>
      <c r="E10" s="11"/>
      <c r="F10" s="11"/>
      <c r="G10" s="11"/>
      <c r="H10" s="11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18.75" x14ac:dyDescent="0.25">
      <c r="A11" s="16"/>
      <c r="B11" s="16"/>
      <c r="C11" s="16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18.75" x14ac:dyDescent="0.25">
      <c r="A12" s="74"/>
      <c r="B12" s="53"/>
      <c r="C12" s="53" t="s">
        <v>309</v>
      </c>
      <c r="D12" s="10"/>
      <c r="E12" s="10"/>
      <c r="F12" s="10"/>
      <c r="G12" s="10"/>
      <c r="H12" s="10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13" customFormat="1" ht="15.75" customHeight="1" x14ac:dyDescent="0.2">
      <c r="A13" s="70"/>
      <c r="B13" s="70"/>
      <c r="C13" s="7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4" customFormat="1" ht="15" customHeight="1" x14ac:dyDescent="0.2">
      <c r="B14" s="158" t="s">
        <v>312</v>
      </c>
      <c r="C14" s="15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22" ht="15" customHeight="1" x14ac:dyDescent="0.25">
      <c r="A16" s="154" t="s">
        <v>8</v>
      </c>
      <c r="B16" s="154"/>
      <c r="C16" s="154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5" customHeight="1" x14ac:dyDescent="0.25">
      <c r="A17" s="11"/>
      <c r="B17" s="11"/>
      <c r="C17" s="11"/>
      <c r="D17" s="11"/>
      <c r="E17" s="11"/>
      <c r="F17" s="11"/>
      <c r="G17" s="11"/>
      <c r="H17" s="1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22" ht="39.75" customHeight="1" x14ac:dyDescent="0.25">
      <c r="A18" s="18" t="s">
        <v>9</v>
      </c>
      <c r="B18" s="19" t="s">
        <v>10</v>
      </c>
      <c r="C18" s="20" t="s">
        <v>11</v>
      </c>
      <c r="D18" s="21"/>
      <c r="E18" s="21"/>
      <c r="F18" s="21"/>
      <c r="G18" s="21"/>
      <c r="H18" s="2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2"/>
      <c r="U18" s="22"/>
      <c r="V18" s="22"/>
    </row>
    <row r="19" spans="1:22" ht="16.5" customHeight="1" x14ac:dyDescent="0.25">
      <c r="A19" s="20">
        <v>1</v>
      </c>
      <c r="B19" s="19">
        <v>2</v>
      </c>
      <c r="C19" s="20">
        <v>3</v>
      </c>
      <c r="D19" s="21"/>
      <c r="E19" s="21"/>
      <c r="F19" s="21"/>
      <c r="G19" s="21"/>
      <c r="H19" s="2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2"/>
      <c r="U19" s="22"/>
      <c r="V19" s="22"/>
    </row>
    <row r="20" spans="1:22" ht="39" customHeight="1" x14ac:dyDescent="0.25">
      <c r="A20" s="23" t="s">
        <v>12</v>
      </c>
      <c r="B20" s="24" t="s">
        <v>13</v>
      </c>
      <c r="C20" s="20" t="s">
        <v>313</v>
      </c>
      <c r="D20" s="21"/>
      <c r="E20" s="21"/>
      <c r="F20" s="21"/>
      <c r="G20" s="21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2"/>
      <c r="U20" s="22"/>
      <c r="V20" s="22"/>
    </row>
    <row r="21" spans="1:22" ht="106.5" customHeight="1" x14ac:dyDescent="0.25">
      <c r="A21" s="23" t="s">
        <v>15</v>
      </c>
      <c r="B21" s="25" t="s">
        <v>16</v>
      </c>
      <c r="C21" s="26" t="s">
        <v>17</v>
      </c>
      <c r="D21" s="21"/>
      <c r="E21" s="21"/>
      <c r="F21" s="21"/>
      <c r="G21" s="21"/>
      <c r="H21" s="2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2"/>
      <c r="U21" s="22"/>
      <c r="V21" s="22"/>
    </row>
    <row r="22" spans="1:22" s="30" customFormat="1" ht="58.5" customHeight="1" x14ac:dyDescent="0.2">
      <c r="A22" s="23" t="s">
        <v>18</v>
      </c>
      <c r="B22" s="26" t="s">
        <v>19</v>
      </c>
      <c r="C22" s="20" t="s">
        <v>4</v>
      </c>
      <c r="D22" s="27"/>
      <c r="E22" s="27"/>
      <c r="F22" s="27"/>
      <c r="G22" s="27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  <c r="T22" s="29"/>
      <c r="U22" s="29"/>
      <c r="V22" s="29"/>
    </row>
    <row r="23" spans="1:22" s="30" customFormat="1" ht="42.75" customHeight="1" x14ac:dyDescent="0.2">
      <c r="A23" s="23" t="s">
        <v>21</v>
      </c>
      <c r="B23" s="26" t="s">
        <v>22</v>
      </c>
      <c r="C23" s="20" t="s">
        <v>23</v>
      </c>
      <c r="D23" s="27"/>
      <c r="E23" s="27"/>
      <c r="F23" s="27"/>
      <c r="G23" s="27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9"/>
      <c r="T23" s="29"/>
      <c r="U23" s="29"/>
      <c r="V23" s="29"/>
    </row>
    <row r="24" spans="1:22" s="30" customFormat="1" ht="51.75" customHeight="1" x14ac:dyDescent="0.2">
      <c r="A24" s="23" t="s">
        <v>24</v>
      </c>
      <c r="B24" s="26" t="s">
        <v>25</v>
      </c>
      <c r="C24" s="31" t="s">
        <v>26</v>
      </c>
      <c r="D24" s="27"/>
      <c r="E24" s="27"/>
      <c r="F24" s="27"/>
      <c r="G24" s="27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9"/>
      <c r="T24" s="29"/>
      <c r="U24" s="29"/>
      <c r="V24" s="29"/>
    </row>
    <row r="25" spans="1:22" ht="42.75" customHeight="1" x14ac:dyDescent="0.25">
      <c r="A25" s="23" t="s">
        <v>27</v>
      </c>
      <c r="B25" s="26" t="s">
        <v>28</v>
      </c>
      <c r="C25" s="20" t="s">
        <v>29</v>
      </c>
      <c r="D25" s="27"/>
      <c r="E25" s="27"/>
      <c r="F25" s="27"/>
      <c r="G25" s="27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  <c r="T25" s="29"/>
      <c r="U25" s="29"/>
      <c r="V25" s="29"/>
    </row>
    <row r="26" spans="1:22" ht="51.75" customHeight="1" x14ac:dyDescent="0.25">
      <c r="A26" s="23" t="s">
        <v>30</v>
      </c>
      <c r="B26" s="26" t="s">
        <v>31</v>
      </c>
      <c r="C26" s="20" t="s">
        <v>29</v>
      </c>
      <c r="D26" s="27"/>
      <c r="E26" s="27"/>
      <c r="F26" s="27"/>
      <c r="G26" s="27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9"/>
      <c r="T26" s="29"/>
      <c r="U26" s="29"/>
      <c r="V26" s="29"/>
    </row>
    <row r="27" spans="1:22" ht="51.75" customHeight="1" x14ac:dyDescent="0.25">
      <c r="A27" s="23" t="s">
        <v>32</v>
      </c>
      <c r="B27" s="26" t="s">
        <v>33</v>
      </c>
      <c r="C27" s="20" t="s">
        <v>29</v>
      </c>
      <c r="D27" s="27"/>
      <c r="E27" s="27"/>
      <c r="F27" s="27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9"/>
      <c r="T27" s="29"/>
      <c r="U27" s="29"/>
      <c r="V27" s="29"/>
    </row>
    <row r="28" spans="1:22" ht="51.75" customHeight="1" x14ac:dyDescent="0.25">
      <c r="A28" s="23" t="s">
        <v>34</v>
      </c>
      <c r="B28" s="26" t="s">
        <v>35</v>
      </c>
      <c r="C28" s="20" t="s">
        <v>29</v>
      </c>
      <c r="D28" s="27"/>
      <c r="E28" s="27"/>
      <c r="F28" s="27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9"/>
      <c r="T28" s="29"/>
      <c r="U28" s="29"/>
      <c r="V28" s="29"/>
    </row>
    <row r="29" spans="1:22" ht="51.75" customHeight="1" x14ac:dyDescent="0.25">
      <c r="A29" s="23" t="s">
        <v>36</v>
      </c>
      <c r="B29" s="26" t="s">
        <v>37</v>
      </c>
      <c r="C29" s="20" t="s">
        <v>29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9"/>
      <c r="T29" s="29"/>
      <c r="U29" s="29"/>
      <c r="V29" s="29"/>
    </row>
    <row r="30" spans="1:22" ht="101.25" customHeight="1" x14ac:dyDescent="0.25">
      <c r="A30" s="23" t="s">
        <v>38</v>
      </c>
      <c r="B30" s="26" t="s">
        <v>39</v>
      </c>
      <c r="C30" s="20" t="s">
        <v>40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9"/>
      <c r="T30" s="29"/>
      <c r="U30" s="29"/>
      <c r="V30" s="29"/>
    </row>
    <row r="31" spans="1:22" ht="111" customHeight="1" x14ac:dyDescent="0.25">
      <c r="A31" s="23" t="s">
        <v>41</v>
      </c>
      <c r="B31" s="26" t="s">
        <v>42</v>
      </c>
      <c r="C31" s="20" t="s">
        <v>40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ht="58.5" customHeight="1" x14ac:dyDescent="0.25">
      <c r="A32" s="23" t="s">
        <v>43</v>
      </c>
      <c r="B32" s="26" t="s">
        <v>44</v>
      </c>
      <c r="C32" s="20" t="s">
        <v>20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ht="51.75" customHeight="1" x14ac:dyDescent="0.25">
      <c r="A33" s="23" t="s">
        <v>45</v>
      </c>
      <c r="B33" s="26" t="s">
        <v>46</v>
      </c>
      <c r="C33" s="20" t="s">
        <v>29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ht="43.5" customHeight="1" x14ac:dyDescent="0.25">
      <c r="A34" s="23" t="s">
        <v>47</v>
      </c>
      <c r="B34" s="26" t="s">
        <v>48</v>
      </c>
      <c r="C34" s="20" t="s">
        <v>29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ht="43.5" customHeight="1" x14ac:dyDescent="0.25">
      <c r="A35" s="23" t="s">
        <v>49</v>
      </c>
      <c r="B35" s="26" t="s">
        <v>50</v>
      </c>
      <c r="C35" s="20" t="s">
        <v>29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ht="63" x14ac:dyDescent="0.25">
      <c r="A36" s="23" t="s">
        <v>51</v>
      </c>
      <c r="B36" s="26" t="s">
        <v>52</v>
      </c>
      <c r="C36" s="150" t="s">
        <v>374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ht="105.75" customHeight="1" x14ac:dyDescent="0.25">
      <c r="A37" s="23" t="s">
        <v>53</v>
      </c>
      <c r="B37" s="26" t="s">
        <v>54</v>
      </c>
      <c r="C37" s="20" t="s">
        <v>20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83.25" customHeight="1" x14ac:dyDescent="0.25">
      <c r="A38" s="23" t="s">
        <v>55</v>
      </c>
      <c r="B38" s="26" t="s">
        <v>56</v>
      </c>
      <c r="C38" s="20" t="s">
        <v>20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ht="186" customHeight="1" x14ac:dyDescent="0.25">
      <c r="A39" s="23" t="s">
        <v>57</v>
      </c>
      <c r="B39" s="26" t="s">
        <v>58</v>
      </c>
      <c r="C39" s="20" t="s">
        <v>20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2" ht="111" customHeight="1" x14ac:dyDescent="0.25">
      <c r="A40" s="23" t="s">
        <v>59</v>
      </c>
      <c r="B40" s="26" t="s">
        <v>60</v>
      </c>
      <c r="C40" s="33" t="s">
        <v>61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</row>
    <row r="41" spans="1:22" ht="120" customHeight="1" x14ac:dyDescent="0.25">
      <c r="A41" s="23" t="s">
        <v>62</v>
      </c>
      <c r="B41" s="26" t="s">
        <v>63</v>
      </c>
      <c r="C41" s="34" t="s">
        <v>64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1:22" ht="101.25" customHeight="1" x14ac:dyDescent="0.25">
      <c r="A42" s="23" t="s">
        <v>65</v>
      </c>
      <c r="B42" s="26" t="s">
        <v>66</v>
      </c>
      <c r="C42" s="33" t="s">
        <v>67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pans="1:22" ht="75.75" customHeight="1" x14ac:dyDescent="0.25">
      <c r="A43" s="23" t="s">
        <v>68</v>
      </c>
      <c r="B43" s="26" t="s">
        <v>69</v>
      </c>
      <c r="C43" s="35" t="s">
        <v>375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ht="71.25" customHeight="1" x14ac:dyDescent="0.25">
      <c r="A44" s="23" t="s">
        <v>70</v>
      </c>
      <c r="B44" s="26" t="s">
        <v>71</v>
      </c>
      <c r="C44" s="151" t="s">
        <v>376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</sheetData>
  <mergeCells count="6">
    <mergeCell ref="B5:C5"/>
    <mergeCell ref="A16:C16"/>
    <mergeCell ref="A7:C7"/>
    <mergeCell ref="A9:C9"/>
    <mergeCell ref="A10:C10"/>
    <mergeCell ref="B14:C14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A4" zoomScale="75" zoomScaleNormal="100" zoomScalePageLayoutView="75" workbookViewId="0">
      <selection activeCell="S24" sqref="S24"/>
    </sheetView>
  </sheetViews>
  <sheetFormatPr defaultRowHeight="15" x14ac:dyDescent="0.25"/>
  <cols>
    <col min="4" max="4" width="10.5703125"/>
    <col min="5" max="5" width="10.7109375"/>
    <col min="6" max="6" width="8"/>
    <col min="7" max="7" width="8.28515625"/>
    <col min="8" max="8" width="8"/>
    <col min="9" max="9" width="7.5703125"/>
    <col min="10" max="10" width="18.7109375"/>
    <col min="11" max="11" width="10.42578125"/>
    <col min="12" max="13" width="8"/>
    <col min="14" max="14" width="13.42578125"/>
    <col min="15" max="15" width="8"/>
    <col min="16" max="16" width="10.42578125"/>
    <col min="17" max="17" width="10.7109375"/>
    <col min="18" max="18" width="10.85546875"/>
    <col min="19" max="19" width="12.42578125" customWidth="1"/>
    <col min="20" max="21" width="17.5703125" customWidth="1"/>
    <col min="22" max="23" width="8"/>
    <col min="24" max="24" width="18.28515625" customWidth="1"/>
    <col min="25" max="25" width="18" customWidth="1"/>
    <col min="26" max="26" width="17.28515625"/>
    <col min="27" max="27" width="17.85546875"/>
    <col min="241" max="242" width="14.85546875"/>
    <col min="243" max="245" width="13.42578125"/>
    <col min="246" max="249" width="12.85546875"/>
    <col min="250" max="253" width="14.85546875"/>
    <col min="254" max="254" width="21.42578125"/>
    <col min="255" max="255" width="19.28515625"/>
    <col min="256" max="256" width="16.28515625"/>
    <col min="257" max="265" width="13.42578125"/>
    <col min="497" max="498" width="14.85546875"/>
    <col min="499" max="501" width="13.42578125"/>
    <col min="502" max="505" width="12.85546875"/>
    <col min="506" max="509" width="14.85546875"/>
    <col min="510" max="510" width="21.42578125"/>
    <col min="511" max="511" width="19.28515625"/>
    <col min="512" max="512" width="16.28515625"/>
    <col min="513" max="521" width="13.42578125"/>
    <col min="753" max="754" width="14.85546875"/>
    <col min="755" max="757" width="13.42578125"/>
    <col min="758" max="761" width="12.85546875"/>
    <col min="762" max="765" width="14.85546875"/>
    <col min="766" max="766" width="21.42578125"/>
    <col min="767" max="767" width="19.28515625"/>
    <col min="768" max="768" width="16.28515625"/>
    <col min="769" max="777" width="13.42578125"/>
    <col min="1009" max="1010" width="14.85546875"/>
    <col min="1011" max="1013" width="13.42578125"/>
    <col min="1014" max="1017" width="12.85546875"/>
    <col min="1018" max="1021" width="14.85546875"/>
    <col min="1022" max="1022" width="21.42578125"/>
    <col min="1023" max="1023" width="19.28515625"/>
    <col min="1024" max="1025" width="16.285156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73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2"/>
      <c r="R4" s="2"/>
      <c r="S4" s="74"/>
      <c r="T4" s="74"/>
      <c r="U4" s="74"/>
      <c r="V4" s="74"/>
      <c r="W4" s="74"/>
      <c r="X4" s="74"/>
      <c r="Y4" s="74"/>
      <c r="Z4" s="74"/>
      <c r="AA4" s="74"/>
    </row>
    <row r="5" spans="1:27" ht="15.75" x14ac:dyDescent="0.25">
      <c r="A5" s="79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 t="str">
        <f>'1. паспорт местоположение'!B5</f>
        <v>Год раскрытия информации: 2024 год</v>
      </c>
      <c r="R5" s="71"/>
      <c r="S5" s="71"/>
      <c r="T5" s="71"/>
      <c r="U5" s="71"/>
      <c r="V5" s="71"/>
      <c r="W5" s="71"/>
      <c r="X5" s="71"/>
      <c r="Y5" s="71"/>
      <c r="Z5" s="71"/>
      <c r="AA5" s="71"/>
    </row>
    <row r="6" spans="1:27" ht="15.75" x14ac:dyDescent="0.2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79"/>
      <c r="V6" s="79"/>
      <c r="W6" s="79"/>
      <c r="X6" s="79"/>
      <c r="Y6" s="79"/>
      <c r="Z6" s="79"/>
      <c r="AA6" s="79"/>
    </row>
    <row r="7" spans="1:27" ht="18.75" x14ac:dyDescent="0.3">
      <c r="A7" s="79"/>
      <c r="B7" s="79"/>
      <c r="C7" s="79"/>
      <c r="D7" s="79"/>
      <c r="E7" s="162" t="s">
        <v>3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79"/>
      <c r="AA7" s="79"/>
    </row>
    <row r="8" spans="1:27" ht="18.75" x14ac:dyDescent="0.3">
      <c r="A8" s="79"/>
      <c r="B8" s="79"/>
      <c r="C8" s="79"/>
      <c r="D8" s="79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79"/>
      <c r="Y8" s="79"/>
      <c r="Z8" s="79"/>
      <c r="AA8" s="79"/>
    </row>
    <row r="9" spans="1:27" ht="18.75" customHeight="1" x14ac:dyDescent="0.3">
      <c r="A9" s="79"/>
      <c r="B9" s="79"/>
      <c r="C9" s="79"/>
      <c r="D9" s="79"/>
      <c r="E9" s="163" t="s">
        <v>4</v>
      </c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79"/>
      <c r="AA9" s="79"/>
    </row>
    <row r="10" spans="1:27" ht="18.75" x14ac:dyDescent="0.3">
      <c r="A10" s="79"/>
      <c r="B10" s="79"/>
      <c r="C10" s="79"/>
      <c r="D10" s="79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79"/>
      <c r="Y10" s="79"/>
      <c r="Z10" s="79"/>
      <c r="AA10" s="79"/>
    </row>
    <row r="11" spans="1:27" ht="18.75" customHeight="1" x14ac:dyDescent="0.3">
      <c r="A11" s="79"/>
      <c r="B11" s="79"/>
      <c r="C11" s="79"/>
      <c r="D11" s="79"/>
      <c r="E11" s="79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 t="str">
        <f>'1. паспорт местоположение'!C12</f>
        <v>L_UES_R1</v>
      </c>
      <c r="R11" s="84"/>
      <c r="S11" s="84"/>
      <c r="T11" s="84"/>
      <c r="U11" s="84"/>
      <c r="V11" s="84"/>
      <c r="W11" s="84"/>
      <c r="X11" s="84"/>
      <c r="Y11" s="84"/>
      <c r="Z11" s="79"/>
      <c r="AA11" s="79"/>
    </row>
    <row r="12" spans="1:27" s="13" customFormat="1" ht="15.75" customHeight="1" x14ac:dyDescent="0.3">
      <c r="A12" s="80"/>
      <c r="B12" s="80"/>
      <c r="C12" s="80"/>
      <c r="D12" s="80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0"/>
      <c r="Y12" s="80"/>
      <c r="Z12" s="80"/>
      <c r="AA12" s="80"/>
    </row>
    <row r="13" spans="1:27" s="14" customFormat="1" ht="18.75" x14ac:dyDescent="0.3">
      <c r="A13" s="81"/>
      <c r="B13" s="81"/>
      <c r="C13" s="81"/>
      <c r="D13" s="81"/>
      <c r="E13" s="81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 t="str">
        <f>'1. паспорт местоположение'!B14</f>
        <v xml:space="preserve">Строительство электроснабжения от ПС-2 "Иремель" мкр.Юго-Восточный </v>
      </c>
      <c r="Q13" s="85"/>
      <c r="R13" s="85"/>
      <c r="S13" s="85"/>
      <c r="T13" s="85"/>
      <c r="U13" s="85"/>
      <c r="V13" s="85"/>
      <c r="W13" s="85"/>
      <c r="X13" s="85"/>
      <c r="Y13" s="85"/>
      <c r="Z13" s="81"/>
      <c r="AA13" s="81"/>
    </row>
    <row r="14" spans="1:27" ht="15" customHeight="1" x14ac:dyDescent="0.25">
      <c r="A14" s="81"/>
      <c r="B14" s="81"/>
      <c r="C14" s="81"/>
      <c r="D14" s="81"/>
      <c r="E14" s="164" t="s">
        <v>7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79"/>
      <c r="AA14" s="79"/>
    </row>
    <row r="15" spans="1:27" ht="15" customHeight="1" x14ac:dyDescent="0.3">
      <c r="A15" s="81"/>
      <c r="B15" s="81"/>
      <c r="C15" s="81"/>
      <c r="D15" s="81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79"/>
      <c r="Y15" s="79"/>
      <c r="Z15" s="79"/>
      <c r="AA15" s="79"/>
    </row>
    <row r="16" spans="1:27" ht="15" customHeight="1" x14ac:dyDescent="0.3">
      <c r="A16" s="81"/>
      <c r="B16" s="81"/>
      <c r="C16" s="81"/>
      <c r="D16" s="81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79"/>
      <c r="AA16" s="79"/>
    </row>
    <row r="17" spans="1:27" ht="25.5" customHeight="1" x14ac:dyDescent="0.3">
      <c r="A17" s="163" t="s">
        <v>72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</row>
    <row r="18" spans="1:27" s="36" customFormat="1" ht="21" customHeight="1" x14ac:dyDescent="0.25"/>
    <row r="19" spans="1:27" ht="15.75" customHeight="1" x14ac:dyDescent="0.25">
      <c r="A19" s="160" t="s">
        <v>9</v>
      </c>
      <c r="B19" s="160" t="s">
        <v>73</v>
      </c>
      <c r="C19" s="160"/>
      <c r="D19" s="160" t="s">
        <v>74</v>
      </c>
      <c r="E19" s="160"/>
      <c r="F19" s="160" t="s">
        <v>75</v>
      </c>
      <c r="G19" s="160"/>
      <c r="H19" s="160"/>
      <c r="I19" s="160"/>
      <c r="J19" s="160" t="s">
        <v>76</v>
      </c>
      <c r="K19" s="160" t="s">
        <v>77</v>
      </c>
      <c r="L19" s="160"/>
      <c r="M19" s="160" t="s">
        <v>78</v>
      </c>
      <c r="N19" s="160"/>
      <c r="O19" s="160" t="s">
        <v>79</v>
      </c>
      <c r="P19" s="160"/>
      <c r="Q19" s="160" t="s">
        <v>80</v>
      </c>
      <c r="R19" s="160"/>
      <c r="S19" s="160" t="s">
        <v>81</v>
      </c>
      <c r="T19" s="160" t="s">
        <v>82</v>
      </c>
      <c r="U19" s="160" t="s">
        <v>83</v>
      </c>
      <c r="V19" s="160" t="s">
        <v>84</v>
      </c>
      <c r="W19" s="160"/>
      <c r="X19" s="161" t="s">
        <v>85</v>
      </c>
      <c r="Y19" s="161"/>
      <c r="Z19" s="161" t="s">
        <v>86</v>
      </c>
      <c r="AA19" s="161"/>
    </row>
    <row r="20" spans="1:27" ht="216" customHeight="1" x14ac:dyDescent="0.25">
      <c r="A20" s="160"/>
      <c r="B20" s="160"/>
      <c r="C20" s="160"/>
      <c r="D20" s="160"/>
      <c r="E20" s="160"/>
      <c r="F20" s="160" t="s">
        <v>87</v>
      </c>
      <c r="G20" s="160"/>
      <c r="H20" s="160" t="s">
        <v>88</v>
      </c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31" t="s">
        <v>89</v>
      </c>
      <c r="Y20" s="31" t="s">
        <v>90</v>
      </c>
      <c r="Z20" s="31" t="s">
        <v>91</v>
      </c>
      <c r="AA20" s="31" t="s">
        <v>92</v>
      </c>
    </row>
    <row r="21" spans="1:27" ht="60" customHeight="1" x14ac:dyDescent="0.25">
      <c r="A21" s="160"/>
      <c r="B21" s="77" t="s">
        <v>93</v>
      </c>
      <c r="C21" s="77" t="s">
        <v>94</v>
      </c>
      <c r="D21" s="77" t="s">
        <v>93</v>
      </c>
      <c r="E21" s="77" t="s">
        <v>94</v>
      </c>
      <c r="F21" s="77" t="s">
        <v>93</v>
      </c>
      <c r="G21" s="77" t="s">
        <v>94</v>
      </c>
      <c r="H21" s="77" t="s">
        <v>93</v>
      </c>
      <c r="I21" s="77" t="s">
        <v>94</v>
      </c>
      <c r="J21" s="77" t="s">
        <v>93</v>
      </c>
      <c r="K21" s="77" t="s">
        <v>93</v>
      </c>
      <c r="L21" s="77" t="s">
        <v>94</v>
      </c>
      <c r="M21" s="77" t="s">
        <v>93</v>
      </c>
      <c r="N21" s="77" t="s">
        <v>94</v>
      </c>
      <c r="O21" s="77" t="s">
        <v>93</v>
      </c>
      <c r="P21" s="77" t="s">
        <v>94</v>
      </c>
      <c r="Q21" s="77" t="s">
        <v>93</v>
      </c>
      <c r="R21" s="77" t="s">
        <v>94</v>
      </c>
      <c r="S21" s="77" t="s">
        <v>93</v>
      </c>
      <c r="T21" s="77" t="s">
        <v>93</v>
      </c>
      <c r="U21" s="77" t="s">
        <v>93</v>
      </c>
      <c r="V21" s="77" t="s">
        <v>93</v>
      </c>
      <c r="W21" s="77" t="s">
        <v>94</v>
      </c>
      <c r="X21" s="77" t="s">
        <v>93</v>
      </c>
      <c r="Y21" s="77" t="s">
        <v>93</v>
      </c>
      <c r="Z21" s="31" t="s">
        <v>93</v>
      </c>
      <c r="AA21" s="31" t="s">
        <v>93</v>
      </c>
    </row>
    <row r="22" spans="1:27" ht="15.75" x14ac:dyDescent="0.25">
      <c r="A22" s="44">
        <v>1</v>
      </c>
      <c r="B22" s="44">
        <v>2</v>
      </c>
      <c r="C22" s="44">
        <v>3</v>
      </c>
      <c r="D22" s="44">
        <v>4</v>
      </c>
      <c r="E22" s="44">
        <v>5</v>
      </c>
      <c r="F22" s="44">
        <v>6</v>
      </c>
      <c r="G22" s="44">
        <v>7</v>
      </c>
      <c r="H22" s="44">
        <v>8</v>
      </c>
      <c r="I22" s="44">
        <v>9</v>
      </c>
      <c r="J22" s="44">
        <v>10</v>
      </c>
      <c r="K22" s="44">
        <v>11</v>
      </c>
      <c r="L22" s="44">
        <v>12</v>
      </c>
      <c r="M22" s="44">
        <v>13</v>
      </c>
      <c r="N22" s="44">
        <v>14</v>
      </c>
      <c r="O22" s="44">
        <v>15</v>
      </c>
      <c r="P22" s="44">
        <v>16</v>
      </c>
      <c r="Q22" s="44">
        <v>19</v>
      </c>
      <c r="R22" s="44">
        <v>20</v>
      </c>
      <c r="S22" s="44">
        <v>21</v>
      </c>
      <c r="T22" s="44">
        <v>22</v>
      </c>
      <c r="U22" s="44">
        <v>23</v>
      </c>
      <c r="V22" s="44">
        <v>24</v>
      </c>
      <c r="W22" s="44">
        <v>25</v>
      </c>
      <c r="X22" s="44">
        <v>26</v>
      </c>
      <c r="Y22" s="44">
        <v>27</v>
      </c>
      <c r="Z22" s="44">
        <v>28</v>
      </c>
      <c r="AA22" s="44">
        <v>29</v>
      </c>
    </row>
    <row r="23" spans="1:27" s="36" customFormat="1" ht="81" customHeight="1" x14ac:dyDescent="0.25">
      <c r="A23" s="35"/>
      <c r="B23" s="159"/>
      <c r="C23" s="159"/>
      <c r="D23" s="160"/>
      <c r="E23" s="160"/>
      <c r="F23" s="160">
        <v>10</v>
      </c>
      <c r="G23" s="160"/>
      <c r="H23" s="160"/>
      <c r="I23" s="160"/>
      <c r="J23" s="78" t="s">
        <v>370</v>
      </c>
      <c r="K23" s="35"/>
      <c r="L23" s="31">
        <v>1</v>
      </c>
      <c r="M23" s="56"/>
      <c r="N23" s="56" t="s">
        <v>371</v>
      </c>
      <c r="O23" s="35"/>
      <c r="P23" s="35" t="s">
        <v>372</v>
      </c>
      <c r="Q23" s="31"/>
      <c r="R23" s="31">
        <v>0.45200000000000001</v>
      </c>
      <c r="S23" s="35">
        <v>2024</v>
      </c>
      <c r="T23" s="35"/>
      <c r="U23" s="78"/>
      <c r="V23" s="78"/>
      <c r="W23" s="78" t="s">
        <v>314</v>
      </c>
      <c r="X23" s="31"/>
      <c r="Y23" s="31"/>
      <c r="Z23" s="35"/>
      <c r="AA23" s="35"/>
    </row>
    <row r="24" spans="1:27" ht="3" customHeight="1" x14ac:dyDescent="0.25"/>
  </sheetData>
  <mergeCells count="25">
    <mergeCell ref="E7:Y7"/>
    <mergeCell ref="E9:Y9"/>
    <mergeCell ref="E14:Y14"/>
    <mergeCell ref="E16:Y16"/>
    <mergeCell ref="A17:AA17"/>
    <mergeCell ref="A19:A21"/>
    <mergeCell ref="B19:C20"/>
    <mergeCell ref="D19:E20"/>
    <mergeCell ref="F19:I19"/>
    <mergeCell ref="J19:J20"/>
    <mergeCell ref="F20:G20"/>
    <mergeCell ref="H20:I20"/>
    <mergeCell ref="V19:W20"/>
    <mergeCell ref="X19:Y19"/>
    <mergeCell ref="Z19:AA19"/>
    <mergeCell ref="K19:L20"/>
    <mergeCell ref="M19:N20"/>
    <mergeCell ref="O19:P20"/>
    <mergeCell ref="Q19:R20"/>
    <mergeCell ref="S19:S20"/>
    <mergeCell ref="B23:C23"/>
    <mergeCell ref="D23:E23"/>
    <mergeCell ref="F23:I23"/>
    <mergeCell ref="T19:T20"/>
    <mergeCell ref="U19:U20"/>
  </mergeCells>
  <pageMargins left="0.78749999999999998" right="0.59027777777777801" top="0.78680555555555598" bottom="0.39374999999999999" header="0.196527777777778" footer="0.51180555555555496"/>
  <pageSetup paperSize="9" scale="27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0.42578125"/>
    <col min="3" max="3" width="92.7109375"/>
    <col min="4" max="4" width="13.28515625"/>
    <col min="5" max="5" width="34.28515625"/>
    <col min="6" max="6" width="18.5703125"/>
    <col min="7" max="7" width="24.140625"/>
    <col min="8" max="8" width="15.425781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6"/>
      <c r="C5" s="6" t="str">
        <f>'1. паспорт местоположение'!B5</f>
        <v>Год раскрытия информации: 2024 год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ht="18.75" x14ac:dyDescent="0.3">
      <c r="A6" s="5"/>
      <c r="E6" s="2"/>
      <c r="F6" s="2"/>
      <c r="G6" s="4"/>
    </row>
    <row r="7" spans="1:29" ht="18.75" x14ac:dyDescent="0.25">
      <c r="A7" s="167" t="s">
        <v>3</v>
      </c>
      <c r="B7" s="167"/>
      <c r="C7" s="1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ht="18.75" x14ac:dyDescent="0.25">
      <c r="A8" s="167"/>
      <c r="B8" s="167"/>
      <c r="C8" s="167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ht="18.75" x14ac:dyDescent="0.25">
      <c r="A9" s="168" t="s">
        <v>4</v>
      </c>
      <c r="B9" s="168"/>
      <c r="C9" s="168"/>
      <c r="D9" s="10"/>
      <c r="E9" s="10"/>
      <c r="F9" s="10"/>
      <c r="G9" s="10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ht="18.75" x14ac:dyDescent="0.25">
      <c r="A10" s="157" t="s">
        <v>5</v>
      </c>
      <c r="B10" s="157"/>
      <c r="C10" s="157"/>
      <c r="D10" s="11"/>
      <c r="E10" s="11"/>
      <c r="F10" s="11"/>
      <c r="G10" s="11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ht="18.75" x14ac:dyDescent="0.25">
      <c r="A11" s="167"/>
      <c r="B11" s="167"/>
      <c r="C11" s="167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ht="18.75" x14ac:dyDescent="0.25">
      <c r="B12" s="38"/>
      <c r="C12" s="38" t="str">
        <f>'1. паспорт местоположение'!C12</f>
        <v>L_UES_R1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ht="18.75" x14ac:dyDescent="0.25">
      <c r="A13" s="157" t="s">
        <v>6</v>
      </c>
      <c r="B13" s="157"/>
      <c r="C13" s="157"/>
      <c r="D13" s="11"/>
      <c r="E13" s="11"/>
      <c r="F13" s="11"/>
      <c r="G13" s="11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13" customFormat="1" ht="15.75" customHeight="1" x14ac:dyDescent="0.2">
      <c r="A14" s="155"/>
      <c r="B14" s="155"/>
      <c r="C14" s="15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9" s="14" customFormat="1" ht="15" customHeight="1" x14ac:dyDescent="0.2">
      <c r="B15" s="166" t="str">
        <f>'1. паспорт местоположение'!B14</f>
        <v xml:space="preserve">Строительство электроснабжения от ПС-2 "Иремель" мкр.Юго-Восточный </v>
      </c>
      <c r="C15" s="166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57" t="s">
        <v>7</v>
      </c>
      <c r="B16" s="157"/>
      <c r="C16" s="15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5" customHeight="1" x14ac:dyDescent="0.25">
      <c r="A17" s="155"/>
      <c r="B17" s="155"/>
      <c r="C17" s="15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1" ht="27.75" customHeight="1" x14ac:dyDescent="0.25">
      <c r="A18" s="165" t="s">
        <v>95</v>
      </c>
      <c r="B18" s="165"/>
      <c r="C18" s="165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15" customHeight="1" x14ac:dyDescent="0.25">
      <c r="A19" s="11"/>
      <c r="B19" s="11"/>
      <c r="C19" s="11"/>
      <c r="D19" s="11"/>
      <c r="E19" s="11"/>
      <c r="F19" s="11"/>
      <c r="G19" s="11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21" ht="39.75" customHeight="1" x14ac:dyDescent="0.25">
      <c r="A20" s="18" t="s">
        <v>9</v>
      </c>
      <c r="B20" s="19" t="s">
        <v>10</v>
      </c>
      <c r="C20" s="20" t="s">
        <v>11</v>
      </c>
      <c r="D20" s="21"/>
      <c r="E20" s="21"/>
      <c r="F20" s="21"/>
      <c r="G20" s="21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22"/>
      <c r="T20" s="22"/>
      <c r="U20" s="22"/>
    </row>
    <row r="21" spans="1:21" ht="16.5" customHeight="1" x14ac:dyDescent="0.25">
      <c r="A21" s="20">
        <v>1</v>
      </c>
      <c r="B21" s="19">
        <v>2</v>
      </c>
      <c r="C21" s="20">
        <v>3</v>
      </c>
      <c r="D21" s="21"/>
      <c r="E21" s="21"/>
      <c r="F21" s="21"/>
      <c r="G21" s="21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22"/>
      <c r="T21" s="22"/>
      <c r="U21" s="22"/>
    </row>
    <row r="22" spans="1:21" ht="55.5" customHeight="1" x14ac:dyDescent="0.25">
      <c r="A22" s="23" t="s">
        <v>12</v>
      </c>
      <c r="B22" s="39" t="s">
        <v>96</v>
      </c>
      <c r="C22" s="31" t="s">
        <v>97</v>
      </c>
      <c r="D22" s="21"/>
      <c r="E22" s="2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22"/>
      <c r="R22" s="22"/>
      <c r="S22" s="22"/>
      <c r="T22" s="22"/>
      <c r="U22" s="22"/>
    </row>
    <row r="23" spans="1:21" ht="42.75" customHeight="1" x14ac:dyDescent="0.25">
      <c r="A23" s="23" t="s">
        <v>15</v>
      </c>
      <c r="B23" s="25" t="s">
        <v>98</v>
      </c>
      <c r="C23" s="20" t="s">
        <v>20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ht="63" customHeight="1" x14ac:dyDescent="0.25">
      <c r="A24" s="23" t="s">
        <v>18</v>
      </c>
      <c r="B24" s="25" t="s">
        <v>99</v>
      </c>
      <c r="C24" s="20" t="s">
        <v>377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 ht="63" customHeight="1" x14ac:dyDescent="0.25">
      <c r="A25" s="23" t="s">
        <v>21</v>
      </c>
      <c r="B25" s="72" t="s">
        <v>100</v>
      </c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 ht="72" customHeight="1" x14ac:dyDescent="0.25">
      <c r="A26" s="23" t="s">
        <v>24</v>
      </c>
      <c r="B26" s="25" t="s">
        <v>101</v>
      </c>
      <c r="C26" s="26" t="s">
        <v>102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</row>
    <row r="27" spans="1:21" ht="42.75" customHeight="1" x14ac:dyDescent="0.25">
      <c r="A27" s="23" t="s">
        <v>27</v>
      </c>
      <c r="B27" s="25" t="s">
        <v>103</v>
      </c>
      <c r="C27" s="20" t="s">
        <v>104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</row>
    <row r="28" spans="1:21" ht="42.75" customHeight="1" x14ac:dyDescent="0.25">
      <c r="A28" s="23" t="s">
        <v>30</v>
      </c>
      <c r="B28" s="25" t="s">
        <v>105</v>
      </c>
      <c r="C28" s="20">
        <v>2022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</row>
    <row r="29" spans="1:21" ht="42.75" customHeight="1" x14ac:dyDescent="0.25">
      <c r="A29" s="23" t="s">
        <v>32</v>
      </c>
      <c r="B29" s="18" t="s">
        <v>106</v>
      </c>
      <c r="C29" s="20">
        <v>2026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ht="42.75" customHeight="1" x14ac:dyDescent="0.25">
      <c r="A30" s="23" t="s">
        <v>34</v>
      </c>
      <c r="B30" s="18" t="s">
        <v>107</v>
      </c>
      <c r="C30" s="20" t="s">
        <v>378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</sheetData>
  <mergeCells count="11">
    <mergeCell ref="A7:C7"/>
    <mergeCell ref="A8:C8"/>
    <mergeCell ref="A9:C9"/>
    <mergeCell ref="A10:C10"/>
    <mergeCell ref="A11:C11"/>
    <mergeCell ref="A13:C13"/>
    <mergeCell ref="A14:C14"/>
    <mergeCell ref="A16:C16"/>
    <mergeCell ref="A17:C17"/>
    <mergeCell ref="A18:C18"/>
    <mergeCell ref="B15:C15"/>
  </mergeCells>
  <pageMargins left="0.70833333333333304" right="0.70833333333333304" top="0.74791666666666701" bottom="0.74791666666666701" header="0.51180555555555496" footer="0.51180555555555496"/>
  <pageSetup paperSize="9" scale="58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8" zoomScale="75" zoomScaleNormal="100" zoomScalePageLayoutView="75" workbookViewId="0">
      <selection activeCell="G23" sqref="G23"/>
    </sheetView>
  </sheetViews>
  <sheetFormatPr defaultRowHeight="15" x14ac:dyDescent="0.25"/>
  <cols>
    <col min="1" max="1" width="8.28515625"/>
    <col min="2" max="2" width="35.42578125"/>
    <col min="3" max="3" width="11"/>
    <col min="4" max="4" width="12.140625"/>
    <col min="5" max="6" width="0" hidden="1"/>
    <col min="7" max="7" width="12.7109375"/>
    <col min="8" max="8" width="14.5703125"/>
    <col min="9" max="10" width="17"/>
    <col min="11" max="11" width="61.140625"/>
    <col min="12" max="12" width="30.28515625"/>
    <col min="13" max="252" width="8.28515625"/>
    <col min="253" max="253" width="35.42578125"/>
    <col min="254" max="254" width="8.28515625"/>
    <col min="255" max="255" width="12.140625"/>
    <col min="256" max="257" width="0" hidden="1"/>
    <col min="258" max="258" width="17"/>
    <col min="259" max="259" width="61.140625"/>
    <col min="260" max="263" width="8.28515625"/>
    <col min="264" max="264" width="13.42578125"/>
    <col min="265" max="508" width="8.28515625"/>
    <col min="509" max="509" width="35.42578125"/>
    <col min="510" max="510" width="8.28515625"/>
    <col min="511" max="511" width="12.140625"/>
    <col min="512" max="513" width="0" hidden="1"/>
    <col min="514" max="514" width="17"/>
    <col min="515" max="515" width="61.140625"/>
    <col min="516" max="519" width="8.28515625"/>
    <col min="520" max="520" width="13.42578125"/>
    <col min="521" max="764" width="8.28515625"/>
    <col min="765" max="765" width="35.42578125"/>
    <col min="766" max="766" width="8.28515625"/>
    <col min="767" max="767" width="12.140625"/>
    <col min="768" max="769" width="0" hidden="1"/>
    <col min="770" max="770" width="17"/>
    <col min="771" max="771" width="61.140625"/>
    <col min="772" max="775" width="8.28515625"/>
    <col min="776" max="776" width="13.42578125"/>
    <col min="777" max="1020" width="8.28515625"/>
    <col min="1021" max="1021" width="35.42578125"/>
    <col min="1022" max="1022" width="8.28515625"/>
    <col min="1023" max="1023" width="12.140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A4" s="74"/>
      <c r="B4" s="74"/>
      <c r="C4" s="74"/>
      <c r="D4" s="74"/>
      <c r="E4" s="74"/>
      <c r="F4" s="74"/>
      <c r="G4" s="74"/>
      <c r="H4" s="74"/>
      <c r="I4" s="74"/>
      <c r="J4" s="74"/>
      <c r="K4" s="4"/>
      <c r="L4" s="74"/>
    </row>
    <row r="5" spans="1:44" ht="15.75" x14ac:dyDescent="0.25">
      <c r="A5" s="74"/>
      <c r="B5" s="75"/>
      <c r="C5" s="75"/>
      <c r="D5" s="75"/>
      <c r="E5" s="75"/>
      <c r="F5" s="75"/>
      <c r="G5" s="75"/>
      <c r="H5" s="75"/>
      <c r="I5" s="75" t="str">
        <f>'1. паспорт местоположение'!B5</f>
        <v>Год раскрытия информации: 2024 год</v>
      </c>
      <c r="J5" s="75"/>
      <c r="K5" s="75"/>
      <c r="L5" s="75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A6" s="74"/>
      <c r="B6" s="74"/>
      <c r="C6" s="74"/>
      <c r="D6" s="74"/>
      <c r="E6" s="74"/>
      <c r="F6" s="74"/>
      <c r="G6" s="74"/>
      <c r="H6" s="74"/>
      <c r="I6" s="74"/>
      <c r="J6" s="74"/>
      <c r="K6" s="4"/>
      <c r="L6" s="74"/>
    </row>
    <row r="7" spans="1:44" ht="18.75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44" ht="18.75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</row>
    <row r="9" spans="1:44" ht="18.75" x14ac:dyDescent="0.25">
      <c r="A9" s="156" t="s">
        <v>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0" spans="1:44" ht="15.75" x14ac:dyDescent="0.25">
      <c r="A10" s="157" t="s">
        <v>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</row>
    <row r="11" spans="1:44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44" ht="18.75" x14ac:dyDescent="0.25">
      <c r="A12" s="74"/>
      <c r="B12" s="53"/>
      <c r="C12" s="53"/>
      <c r="D12" s="53"/>
      <c r="E12" s="53"/>
      <c r="F12" s="53"/>
      <c r="G12" s="53"/>
      <c r="H12" s="53"/>
      <c r="I12" s="53" t="str">
        <f>'1. паспорт местоположение'!C12</f>
        <v>L_UES_R1</v>
      </c>
      <c r="J12" s="53"/>
      <c r="K12" s="53"/>
      <c r="L12" s="53"/>
    </row>
    <row r="13" spans="1:44" ht="15.75" x14ac:dyDescent="0.25">
      <c r="A13" s="157" t="s">
        <v>6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</row>
    <row r="14" spans="1:44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44" ht="18.75" x14ac:dyDescent="0.25">
      <c r="A15" s="74"/>
      <c r="B15" s="76"/>
      <c r="C15" s="76"/>
      <c r="D15" s="76"/>
      <c r="E15" s="76"/>
      <c r="F15" s="76"/>
      <c r="G15" s="76"/>
      <c r="H15" s="76" t="str">
        <f>'1. паспорт местоположение'!B14</f>
        <v xml:space="preserve">Строительство электроснабжения от ПС-2 "Иремель" мкр.Юго-Восточный </v>
      </c>
      <c r="I15" s="74"/>
      <c r="J15" s="76"/>
      <c r="K15" s="76"/>
      <c r="L15" s="76"/>
    </row>
    <row r="16" spans="1:44" ht="15.75" x14ac:dyDescent="0.25">
      <c r="A16" s="157" t="s">
        <v>7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2" ht="15.75" customHeight="1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86"/>
    </row>
    <row r="18" spans="1:12" ht="15.75" x14ac:dyDescent="0.2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40"/>
      <c r="L18" s="74"/>
    </row>
    <row r="19" spans="1:12" ht="15.75" customHeight="1" x14ac:dyDescent="0.25">
      <c r="A19" s="169" t="s">
        <v>108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60" t="s">
        <v>109</v>
      </c>
      <c r="B21" s="160" t="s">
        <v>110</v>
      </c>
      <c r="C21" s="159" t="s">
        <v>111</v>
      </c>
      <c r="D21" s="159"/>
      <c r="E21" s="159"/>
      <c r="F21" s="159"/>
      <c r="G21" s="159"/>
      <c r="H21" s="159"/>
      <c r="I21" s="160" t="s">
        <v>112</v>
      </c>
      <c r="J21" s="160" t="s">
        <v>113</v>
      </c>
      <c r="K21" s="160" t="s">
        <v>114</v>
      </c>
      <c r="L21" s="160" t="s">
        <v>115</v>
      </c>
    </row>
    <row r="22" spans="1:12" ht="58.5" customHeight="1" x14ac:dyDescent="0.25">
      <c r="A22" s="160"/>
      <c r="B22" s="160"/>
      <c r="C22" s="170" t="s">
        <v>116</v>
      </c>
      <c r="D22" s="170"/>
      <c r="E22" s="87"/>
      <c r="F22" s="88"/>
      <c r="G22" s="170" t="s">
        <v>351</v>
      </c>
      <c r="H22" s="170"/>
      <c r="I22" s="160"/>
      <c r="J22" s="160"/>
      <c r="K22" s="160"/>
      <c r="L22" s="160"/>
    </row>
    <row r="23" spans="1:12" ht="47.25" x14ac:dyDescent="0.25">
      <c r="A23" s="160"/>
      <c r="B23" s="160"/>
      <c r="C23" s="43" t="s">
        <v>117</v>
      </c>
      <c r="D23" s="43" t="s">
        <v>118</v>
      </c>
      <c r="E23" s="43" t="s">
        <v>117</v>
      </c>
      <c r="F23" s="43" t="s">
        <v>118</v>
      </c>
      <c r="G23" s="43" t="s">
        <v>117</v>
      </c>
      <c r="H23" s="43" t="s">
        <v>118</v>
      </c>
      <c r="I23" s="160"/>
      <c r="J23" s="160"/>
      <c r="K23" s="160"/>
      <c r="L23" s="160"/>
    </row>
    <row r="24" spans="1:12" ht="15.75" x14ac:dyDescent="0.25">
      <c r="A24" s="31">
        <v>1</v>
      </c>
      <c r="B24" s="31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15.75" x14ac:dyDescent="0.25">
      <c r="A25" s="43">
        <v>1</v>
      </c>
      <c r="B25" s="45" t="s">
        <v>119</v>
      </c>
      <c r="C25" s="31">
        <v>2022</v>
      </c>
      <c r="D25" s="31">
        <v>2026</v>
      </c>
      <c r="E25" s="43"/>
      <c r="F25" s="43"/>
      <c r="G25" s="31">
        <v>2024</v>
      </c>
      <c r="H25" s="31">
        <v>2026</v>
      </c>
      <c r="I25" s="31"/>
      <c r="J25" s="31"/>
      <c r="K25" s="44"/>
      <c r="L25" s="89"/>
    </row>
    <row r="26" spans="1:12" ht="21.75" customHeight="1" x14ac:dyDescent="0.25">
      <c r="A26" s="43" t="s">
        <v>120</v>
      </c>
      <c r="B26" s="45" t="s">
        <v>121</v>
      </c>
      <c r="C26" s="31"/>
      <c r="D26" s="31"/>
      <c r="E26" s="43"/>
      <c r="F26" s="43"/>
      <c r="G26" s="31"/>
      <c r="H26" s="31"/>
      <c r="I26" s="43"/>
      <c r="J26" s="43"/>
      <c r="K26" s="44"/>
      <c r="L26" s="44"/>
    </row>
    <row r="27" spans="1:12" s="46" customFormat="1" ht="39" customHeight="1" x14ac:dyDescent="0.25">
      <c r="A27" s="43" t="s">
        <v>122</v>
      </c>
      <c r="B27" s="45" t="s">
        <v>123</v>
      </c>
      <c r="C27" s="31"/>
      <c r="D27" s="31"/>
      <c r="E27" s="43"/>
      <c r="F27" s="43"/>
      <c r="G27" s="31"/>
      <c r="H27" s="31"/>
      <c r="I27" s="43"/>
      <c r="J27" s="43"/>
      <c r="K27" s="44"/>
      <c r="L27" s="44"/>
    </row>
    <row r="28" spans="1:12" s="46" customFormat="1" ht="70.5" customHeight="1" x14ac:dyDescent="0.25">
      <c r="A28" s="43" t="s">
        <v>124</v>
      </c>
      <c r="B28" s="45" t="s">
        <v>125</v>
      </c>
      <c r="C28" s="31"/>
      <c r="D28" s="31"/>
      <c r="E28" s="43"/>
      <c r="F28" s="43"/>
      <c r="G28" s="31"/>
      <c r="H28" s="31"/>
      <c r="I28" s="43"/>
      <c r="J28" s="43"/>
      <c r="K28" s="44"/>
      <c r="L28" s="44"/>
    </row>
    <row r="29" spans="1:12" s="46" customFormat="1" ht="54" customHeight="1" x14ac:dyDescent="0.25">
      <c r="A29" s="43" t="s">
        <v>126</v>
      </c>
      <c r="B29" s="45" t="s">
        <v>127</v>
      </c>
      <c r="C29" s="31"/>
      <c r="D29" s="31"/>
      <c r="E29" s="43"/>
      <c r="F29" s="43"/>
      <c r="G29" s="31"/>
      <c r="H29" s="31"/>
      <c r="I29" s="43"/>
      <c r="J29" s="43"/>
      <c r="K29" s="44"/>
      <c r="L29" s="44"/>
    </row>
    <row r="30" spans="1:12" ht="42" customHeight="1" x14ac:dyDescent="0.25">
      <c r="A30" s="43" t="s">
        <v>128</v>
      </c>
      <c r="B30" s="45" t="s">
        <v>129</v>
      </c>
      <c r="C30" s="31"/>
      <c r="D30" s="31"/>
      <c r="E30" s="43"/>
      <c r="F30" s="43"/>
      <c r="G30" s="31"/>
      <c r="H30" s="31"/>
      <c r="I30" s="43"/>
      <c r="J30" s="43"/>
      <c r="K30" s="43"/>
      <c r="L30" s="43"/>
    </row>
    <row r="31" spans="1:12" ht="37.5" customHeight="1" x14ac:dyDescent="0.25">
      <c r="A31" s="43" t="s">
        <v>130</v>
      </c>
      <c r="B31" s="47" t="s">
        <v>131</v>
      </c>
      <c r="C31" s="31"/>
      <c r="D31" s="31"/>
      <c r="E31" s="43"/>
      <c r="F31" s="43"/>
      <c r="G31" s="31"/>
      <c r="H31" s="31"/>
      <c r="I31" s="43"/>
      <c r="J31" s="43"/>
      <c r="K31" s="43"/>
      <c r="L31" s="43"/>
    </row>
    <row r="32" spans="1:12" ht="31.5" x14ac:dyDescent="0.25">
      <c r="A32" s="43" t="s">
        <v>132</v>
      </c>
      <c r="B32" s="47" t="s">
        <v>133</v>
      </c>
      <c r="C32" s="31"/>
      <c r="D32" s="31"/>
      <c r="E32" s="43"/>
      <c r="F32" s="43"/>
      <c r="G32" s="31"/>
      <c r="H32" s="31"/>
      <c r="I32" s="43"/>
      <c r="J32" s="43"/>
      <c r="K32" s="43"/>
      <c r="L32" s="43"/>
    </row>
    <row r="33" spans="1:12" ht="37.5" customHeight="1" x14ac:dyDescent="0.25">
      <c r="A33" s="43" t="s">
        <v>134</v>
      </c>
      <c r="B33" s="47" t="s">
        <v>135</v>
      </c>
      <c r="C33" s="31"/>
      <c r="D33" s="31"/>
      <c r="E33" s="43"/>
      <c r="F33" s="43"/>
      <c r="G33" s="31"/>
      <c r="H33" s="31"/>
      <c r="I33" s="43"/>
      <c r="J33" s="43"/>
      <c r="K33" s="43"/>
      <c r="L33" s="43"/>
    </row>
    <row r="34" spans="1:12" ht="47.25" customHeight="1" x14ac:dyDescent="0.25">
      <c r="A34" s="43" t="s">
        <v>136</v>
      </c>
      <c r="B34" s="47" t="s">
        <v>137</v>
      </c>
      <c r="C34" s="31"/>
      <c r="D34" s="31"/>
      <c r="E34" s="43"/>
      <c r="F34" s="43"/>
      <c r="G34" s="31"/>
      <c r="H34" s="31"/>
      <c r="I34" s="43"/>
      <c r="J34" s="43"/>
      <c r="K34" s="43"/>
      <c r="L34" s="43"/>
    </row>
    <row r="35" spans="1:12" ht="49.5" customHeight="1" x14ac:dyDescent="0.25">
      <c r="A35" s="43" t="s">
        <v>138</v>
      </c>
      <c r="B35" s="47" t="s">
        <v>139</v>
      </c>
      <c r="C35" s="31"/>
      <c r="D35" s="31"/>
      <c r="E35" s="43"/>
      <c r="F35" s="43"/>
      <c r="G35" s="31"/>
      <c r="H35" s="31"/>
      <c r="I35" s="43"/>
      <c r="J35" s="43"/>
      <c r="K35" s="43"/>
      <c r="L35" s="43"/>
    </row>
    <row r="36" spans="1:12" ht="37.5" customHeight="1" x14ac:dyDescent="0.25">
      <c r="A36" s="43" t="s">
        <v>140</v>
      </c>
      <c r="B36" s="47" t="s">
        <v>141</v>
      </c>
      <c r="C36" s="31"/>
      <c r="D36" s="31"/>
      <c r="E36" s="43"/>
      <c r="F36" s="43"/>
      <c r="G36" s="31"/>
      <c r="H36" s="31"/>
      <c r="I36" s="43"/>
      <c r="J36" s="43"/>
      <c r="K36" s="43"/>
      <c r="L36" s="43"/>
    </row>
    <row r="37" spans="1:12" ht="15.75" x14ac:dyDescent="0.25">
      <c r="A37" s="43" t="s">
        <v>142</v>
      </c>
      <c r="B37" s="47" t="s">
        <v>143</v>
      </c>
      <c r="C37" s="31">
        <v>2022</v>
      </c>
      <c r="D37" s="31">
        <v>2026</v>
      </c>
      <c r="E37" s="48"/>
      <c r="F37" s="44"/>
      <c r="G37" s="31">
        <v>2024</v>
      </c>
      <c r="H37" s="31">
        <v>2026</v>
      </c>
      <c r="I37" s="31"/>
      <c r="J37" s="31"/>
      <c r="K37" s="44"/>
      <c r="L37" s="44"/>
    </row>
    <row r="38" spans="1:12" ht="15.75" x14ac:dyDescent="0.25">
      <c r="A38" s="43" t="s">
        <v>144</v>
      </c>
      <c r="B38" s="45" t="s">
        <v>145</v>
      </c>
      <c r="C38" s="31">
        <v>2022</v>
      </c>
      <c r="D38" s="31">
        <v>2026</v>
      </c>
      <c r="E38" s="48"/>
      <c r="F38" s="44"/>
      <c r="G38" s="147">
        <v>2024</v>
      </c>
      <c r="H38" s="31">
        <v>2026</v>
      </c>
      <c r="I38" s="31"/>
      <c r="J38" s="31"/>
      <c r="K38" s="44"/>
      <c r="L38" s="44"/>
    </row>
    <row r="39" spans="1:12" ht="78.75" x14ac:dyDescent="0.25">
      <c r="A39" s="43">
        <v>2</v>
      </c>
      <c r="B39" s="47" t="s">
        <v>146</v>
      </c>
      <c r="C39" s="50"/>
      <c r="D39" s="49"/>
      <c r="E39" s="44"/>
      <c r="F39" s="44"/>
      <c r="G39" s="50"/>
      <c r="H39" s="49"/>
      <c r="I39" s="31"/>
      <c r="J39" s="31"/>
      <c r="K39" s="44"/>
      <c r="L39" s="44"/>
    </row>
    <row r="40" spans="1:12" ht="33.75" customHeight="1" x14ac:dyDescent="0.25">
      <c r="A40" s="43" t="s">
        <v>147</v>
      </c>
      <c r="B40" s="47" t="s">
        <v>148</v>
      </c>
      <c r="C40" s="31">
        <v>2022</v>
      </c>
      <c r="D40" s="31">
        <v>2026</v>
      </c>
      <c r="E40" s="44"/>
      <c r="F40" s="44"/>
      <c r="G40" s="31">
        <v>2024</v>
      </c>
      <c r="H40" s="31">
        <v>2026</v>
      </c>
      <c r="I40" s="31"/>
      <c r="J40" s="31"/>
      <c r="K40" s="44"/>
      <c r="L40" s="44"/>
    </row>
    <row r="41" spans="1:12" ht="63" customHeight="1" x14ac:dyDescent="0.25">
      <c r="A41" s="43" t="s">
        <v>149</v>
      </c>
      <c r="B41" s="45" t="s">
        <v>150</v>
      </c>
      <c r="C41" s="31">
        <v>2022</v>
      </c>
      <c r="D41" s="31">
        <v>2026</v>
      </c>
      <c r="E41" s="44"/>
      <c r="F41" s="44"/>
      <c r="G41" s="31">
        <v>2024</v>
      </c>
      <c r="H41" s="31">
        <v>2026</v>
      </c>
      <c r="I41" s="31"/>
      <c r="J41" s="31"/>
      <c r="K41" s="44"/>
      <c r="L41" s="44"/>
    </row>
    <row r="42" spans="1:12" ht="58.5" customHeight="1" x14ac:dyDescent="0.25">
      <c r="A42" s="43">
        <v>3</v>
      </c>
      <c r="B42" s="47" t="s">
        <v>151</v>
      </c>
      <c r="C42" s="31">
        <v>2022</v>
      </c>
      <c r="D42" s="31">
        <v>2026</v>
      </c>
      <c r="E42" s="44"/>
      <c r="F42" s="44"/>
      <c r="G42" s="31">
        <v>2024</v>
      </c>
      <c r="H42" s="31">
        <v>2026</v>
      </c>
      <c r="I42" s="31"/>
      <c r="J42" s="31"/>
      <c r="K42" s="44"/>
      <c r="L42" s="44"/>
    </row>
    <row r="43" spans="1:12" ht="34.5" customHeight="1" x14ac:dyDescent="0.25">
      <c r="A43" s="43" t="s">
        <v>152</v>
      </c>
      <c r="B43" s="47" t="s">
        <v>153</v>
      </c>
      <c r="C43" s="50"/>
      <c r="D43" s="50"/>
      <c r="E43" s="44"/>
      <c r="F43" s="44"/>
      <c r="G43" s="50"/>
      <c r="H43" s="50"/>
      <c r="I43" s="31"/>
      <c r="J43" s="31"/>
      <c r="K43" s="44"/>
      <c r="L43" s="44"/>
    </row>
    <row r="44" spans="1:12" ht="24.75" customHeight="1" x14ac:dyDescent="0.25">
      <c r="A44" s="43" t="s">
        <v>154</v>
      </c>
      <c r="B44" s="47" t="s">
        <v>155</v>
      </c>
      <c r="C44" s="50"/>
      <c r="D44" s="49"/>
      <c r="E44" s="44"/>
      <c r="F44" s="44"/>
      <c r="G44" s="50"/>
      <c r="H44" s="49"/>
      <c r="I44" s="31"/>
      <c r="J44" s="31"/>
      <c r="K44" s="44"/>
      <c r="L44" s="44"/>
    </row>
    <row r="45" spans="1:12" ht="90.75" customHeight="1" x14ac:dyDescent="0.25">
      <c r="A45" s="43" t="s">
        <v>156</v>
      </c>
      <c r="B45" s="47" t="s">
        <v>157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ht="167.25" customHeight="1" x14ac:dyDescent="0.25">
      <c r="A46" s="43" t="s">
        <v>158</v>
      </c>
      <c r="B46" s="47" t="s">
        <v>159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ht="30.75" customHeight="1" x14ac:dyDescent="0.25">
      <c r="A47" s="43" t="s">
        <v>160</v>
      </c>
      <c r="B47" s="47" t="s">
        <v>161</v>
      </c>
      <c r="C47" s="50"/>
      <c r="D47" s="49"/>
      <c r="E47" s="44"/>
      <c r="F47" s="44"/>
      <c r="G47" s="50"/>
      <c r="H47" s="49"/>
      <c r="I47" s="31"/>
      <c r="J47" s="31"/>
      <c r="K47" s="44"/>
      <c r="L47" s="44"/>
    </row>
    <row r="48" spans="1:12" ht="37.5" customHeight="1" x14ac:dyDescent="0.25">
      <c r="A48" s="43" t="s">
        <v>162</v>
      </c>
      <c r="B48" s="45" t="s">
        <v>163</v>
      </c>
      <c r="C48" s="31">
        <v>2022</v>
      </c>
      <c r="D48" s="31">
        <v>2026</v>
      </c>
      <c r="E48" s="44"/>
      <c r="F48" s="44"/>
      <c r="G48" s="31">
        <v>2024</v>
      </c>
      <c r="H48" s="31">
        <v>2026</v>
      </c>
      <c r="I48" s="31"/>
      <c r="J48" s="31"/>
      <c r="K48" s="44"/>
      <c r="L48" s="44"/>
    </row>
    <row r="49" spans="1:12" ht="35.25" customHeight="1" x14ac:dyDescent="0.25">
      <c r="A49" s="43">
        <v>4</v>
      </c>
      <c r="B49" s="47" t="s">
        <v>164</v>
      </c>
      <c r="C49" s="31">
        <v>2022</v>
      </c>
      <c r="D49" s="31">
        <v>2026</v>
      </c>
      <c r="E49" s="44"/>
      <c r="F49" s="44"/>
      <c r="G49" s="31">
        <v>2024</v>
      </c>
      <c r="H49" s="31">
        <v>2026</v>
      </c>
      <c r="I49" s="31"/>
      <c r="J49" s="31"/>
      <c r="K49" s="44"/>
      <c r="L49" s="44"/>
    </row>
    <row r="50" spans="1:12" ht="86.25" customHeight="1" x14ac:dyDescent="0.25">
      <c r="A50" s="43" t="s">
        <v>165</v>
      </c>
      <c r="B50" s="47" t="s">
        <v>166</v>
      </c>
      <c r="C50" s="50"/>
      <c r="D50" s="49"/>
      <c r="E50" s="44"/>
      <c r="F50" s="44"/>
      <c r="G50" s="50"/>
      <c r="H50" s="49"/>
      <c r="I50" s="31"/>
      <c r="J50" s="31"/>
      <c r="K50" s="44"/>
      <c r="L50" s="44"/>
    </row>
    <row r="51" spans="1:12" ht="77.25" customHeight="1" x14ac:dyDescent="0.25">
      <c r="A51" s="43" t="s">
        <v>167</v>
      </c>
      <c r="B51" s="47" t="s">
        <v>168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ht="71.25" customHeight="1" x14ac:dyDescent="0.25">
      <c r="A52" s="43" t="s">
        <v>169</v>
      </c>
      <c r="B52" s="47" t="s">
        <v>170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</row>
    <row r="53" spans="1:12" ht="48" customHeight="1" x14ac:dyDescent="0.25">
      <c r="A53" s="43" t="s">
        <v>171</v>
      </c>
      <c r="B53" s="51" t="s">
        <v>172</v>
      </c>
      <c r="C53" s="50"/>
      <c r="D53" s="49"/>
      <c r="E53" s="44"/>
      <c r="F53" s="44"/>
      <c r="G53" s="50"/>
      <c r="H53" s="49"/>
      <c r="I53" s="31"/>
      <c r="J53" s="31"/>
      <c r="K53" s="44"/>
      <c r="L53" s="44"/>
    </row>
    <row r="54" spans="1:12" ht="46.5" customHeight="1" x14ac:dyDescent="0.25">
      <c r="A54" s="43" t="s">
        <v>173</v>
      </c>
      <c r="B54" s="47" t="s">
        <v>174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view="pageBreakPreview" topLeftCell="A30" zoomScale="75" zoomScaleNormal="70" zoomScalePageLayoutView="75" workbookViewId="0">
      <selection activeCell="V59" sqref="V59"/>
    </sheetView>
  </sheetViews>
  <sheetFormatPr defaultRowHeight="15" x14ac:dyDescent="0.25"/>
  <cols>
    <col min="1" max="1" width="8.28515625"/>
    <col min="2" max="2" width="54.5703125"/>
    <col min="3" max="3" width="12.28515625"/>
    <col min="4" max="4" width="16.42578125"/>
    <col min="5" max="5" width="19"/>
    <col min="6" max="6" width="17.5703125"/>
    <col min="7" max="7" width="12.140625"/>
    <col min="8" max="8" width="8.140625"/>
    <col min="9" max="9" width="7.5703125"/>
    <col min="10" max="10" width="7.42578125" style="65"/>
    <col min="11" max="11" width="7.7109375"/>
    <col min="12" max="15" width="8.5703125"/>
    <col min="16" max="16" width="6.140625"/>
    <col min="17" max="17" width="4.5703125"/>
    <col min="18" max="18" width="8.5703125"/>
    <col min="19" max="23" width="6.140625"/>
    <col min="24" max="24" width="12.42578125"/>
    <col min="25" max="25" width="23.140625"/>
    <col min="26" max="1025" width="8.28515625"/>
  </cols>
  <sheetData>
    <row r="1" spans="1:25" ht="18.75" x14ac:dyDescent="0.25">
      <c r="A1" s="52"/>
      <c r="B1" s="52"/>
      <c r="D1" s="52"/>
      <c r="E1" s="52"/>
      <c r="F1" s="52"/>
      <c r="P1" s="52"/>
      <c r="Q1" s="52"/>
      <c r="Y1" s="3" t="s">
        <v>0</v>
      </c>
    </row>
    <row r="2" spans="1:25" ht="18.75" x14ac:dyDescent="0.3">
      <c r="A2" s="52"/>
      <c r="B2" s="52"/>
      <c r="D2" s="52"/>
      <c r="E2" s="52"/>
      <c r="F2" s="52"/>
      <c r="P2" s="52"/>
      <c r="Q2" s="52"/>
      <c r="Y2" s="4" t="s">
        <v>1</v>
      </c>
    </row>
    <row r="3" spans="1:25" ht="18.75" x14ac:dyDescent="0.3">
      <c r="A3" s="52"/>
      <c r="B3" s="52"/>
      <c r="D3" s="52"/>
      <c r="E3" s="52"/>
      <c r="F3" s="52"/>
      <c r="P3" s="52"/>
      <c r="Q3" s="52"/>
      <c r="Y3" s="4" t="s">
        <v>2</v>
      </c>
    </row>
    <row r="4" spans="1:25" ht="18.75" customHeight="1" x14ac:dyDescent="0.25">
      <c r="A4" s="74"/>
      <c r="B4" s="75"/>
      <c r="C4" s="75"/>
      <c r="D4" s="75"/>
      <c r="E4" s="75"/>
      <c r="F4" s="153" t="str">
        <f>'1. паспорт местоположение'!B5</f>
        <v>Год раскрытия информации: 2024 год</v>
      </c>
      <c r="G4" s="153"/>
      <c r="H4" s="153"/>
      <c r="I4" s="153"/>
      <c r="J4" s="153"/>
      <c r="K4" s="153"/>
      <c r="L4" s="153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</row>
    <row r="5" spans="1:25" ht="18.75" x14ac:dyDescent="0.3">
      <c r="A5" s="52"/>
      <c r="B5" s="52"/>
      <c r="C5" s="74"/>
      <c r="D5" s="52"/>
      <c r="E5" s="52"/>
      <c r="F5" s="52"/>
      <c r="G5" s="74"/>
      <c r="H5" s="74"/>
      <c r="I5" s="74"/>
      <c r="J5" s="135"/>
      <c r="K5" s="74"/>
      <c r="L5" s="74"/>
      <c r="M5" s="74"/>
      <c r="N5" s="74"/>
      <c r="O5" s="74"/>
      <c r="P5" s="52"/>
      <c r="Q5" s="52"/>
      <c r="R5" s="74"/>
      <c r="S5" s="74"/>
      <c r="T5" s="74"/>
      <c r="U5" s="74"/>
      <c r="V5" s="74"/>
      <c r="W5" s="74"/>
      <c r="X5" s="74"/>
      <c r="Y5" s="4"/>
    </row>
    <row r="6" spans="1:25" ht="18.75" x14ac:dyDescent="0.25">
      <c r="A6" s="155" t="s">
        <v>3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</row>
    <row r="7" spans="1:25" ht="18.75" x14ac:dyDescent="0.25">
      <c r="A7" s="136"/>
      <c r="B7" s="136"/>
      <c r="C7" s="136"/>
      <c r="D7" s="136"/>
      <c r="E7" s="136"/>
      <c r="F7" s="136"/>
      <c r="G7" s="136"/>
      <c r="H7" s="136"/>
      <c r="I7" s="136"/>
      <c r="J7" s="137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25" ht="18.75" x14ac:dyDescent="0.25">
      <c r="A8" s="156" t="s">
        <v>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</row>
    <row r="9" spans="1:25" ht="18.75" customHeight="1" x14ac:dyDescent="0.25">
      <c r="A9" s="157" t="s">
        <v>5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ht="18.75" x14ac:dyDescent="0.25">
      <c r="A10" s="136"/>
      <c r="B10" s="136"/>
      <c r="C10" s="136"/>
      <c r="D10" s="136"/>
      <c r="E10" s="136"/>
      <c r="F10" s="136"/>
      <c r="G10" s="136"/>
      <c r="H10" s="136"/>
      <c r="I10" s="136"/>
      <c r="J10" s="137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</row>
    <row r="11" spans="1:25" ht="18.75" x14ac:dyDescent="0.25">
      <c r="A11" s="74"/>
      <c r="B11" s="139"/>
      <c r="C11" s="139"/>
      <c r="D11" s="139"/>
      <c r="E11" s="139"/>
      <c r="F11" s="171" t="str">
        <f>'1. паспорт местоположение'!C12</f>
        <v>L_UES_R1</v>
      </c>
      <c r="G11" s="171"/>
      <c r="H11" s="171"/>
      <c r="I11" s="171"/>
      <c r="J11" s="171"/>
      <c r="K11" s="171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</row>
    <row r="12" spans="1:25" ht="15.75" x14ac:dyDescent="0.25">
      <c r="A12" s="157" t="s">
        <v>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</row>
    <row r="13" spans="1:25" ht="16.5" customHeigh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66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25" ht="18.75" x14ac:dyDescent="0.25">
      <c r="A14" s="74"/>
      <c r="B14" s="76"/>
      <c r="C14" s="76"/>
      <c r="D14" s="76"/>
      <c r="E14" s="74"/>
      <c r="F14" s="76" t="str">
        <f>'1. паспорт местоположение'!B14</f>
        <v xml:space="preserve">Строительство электроснабжения от ПС-2 "Иремель" мкр.Юго-Восточный </v>
      </c>
      <c r="G14" s="76"/>
      <c r="H14" s="76"/>
      <c r="I14" s="76"/>
      <c r="J14" s="140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 spans="1:25" ht="15.75" customHeight="1" x14ac:dyDescent="0.25">
      <c r="A15" s="157" t="s">
        <v>7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</row>
    <row r="16" spans="1:25" ht="15.75" x14ac:dyDescent="0.25">
      <c r="A16" s="173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</row>
    <row r="17" spans="1:28" ht="15.75" x14ac:dyDescent="0.25">
      <c r="A17" s="52"/>
      <c r="B17" s="74"/>
      <c r="C17" s="74"/>
      <c r="D17" s="74"/>
      <c r="E17" s="74"/>
      <c r="F17" s="74"/>
      <c r="G17" s="74"/>
      <c r="H17" s="74"/>
      <c r="I17" s="74"/>
      <c r="J17" s="135"/>
      <c r="K17" s="74"/>
      <c r="L17" s="74"/>
      <c r="M17" s="74"/>
      <c r="N17" s="74"/>
      <c r="O17" s="74"/>
      <c r="P17" s="52"/>
      <c r="Q17" s="52"/>
      <c r="R17" s="52"/>
      <c r="S17" s="52"/>
      <c r="T17" s="52"/>
      <c r="U17" s="52"/>
      <c r="V17" s="52"/>
      <c r="W17" s="52"/>
      <c r="X17" s="52"/>
      <c r="Y17" s="74"/>
    </row>
    <row r="18" spans="1:28" ht="15.75" x14ac:dyDescent="0.25">
      <c r="A18" s="173" t="s">
        <v>175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</row>
    <row r="19" spans="1:28" ht="15.75" x14ac:dyDescent="0.25">
      <c r="A19" s="52"/>
      <c r="B19" s="52"/>
      <c r="C19" s="74"/>
      <c r="D19" s="52"/>
      <c r="E19" s="52"/>
      <c r="F19" s="52"/>
      <c r="G19" s="74"/>
      <c r="H19" s="74"/>
      <c r="I19" s="74"/>
      <c r="J19" s="135"/>
      <c r="K19" s="74"/>
      <c r="L19" s="74"/>
      <c r="M19" s="74"/>
      <c r="N19" s="74"/>
      <c r="O19" s="74"/>
      <c r="P19" s="52"/>
      <c r="Q19" s="52"/>
      <c r="R19" s="52"/>
      <c r="S19" s="52"/>
      <c r="T19" s="52"/>
      <c r="U19" s="52"/>
      <c r="V19" s="52"/>
      <c r="W19" s="52"/>
      <c r="X19" s="52"/>
      <c r="Y19" s="74"/>
    </row>
    <row r="20" spans="1:28" ht="33" customHeight="1" x14ac:dyDescent="0.25">
      <c r="A20" s="160" t="s">
        <v>176</v>
      </c>
      <c r="B20" s="160" t="s">
        <v>177</v>
      </c>
      <c r="C20" s="160" t="s">
        <v>178</v>
      </c>
      <c r="D20" s="160"/>
      <c r="E20" s="159" t="s">
        <v>179</v>
      </c>
      <c r="F20" s="159"/>
      <c r="G20" s="160" t="s">
        <v>180</v>
      </c>
      <c r="H20" s="172" t="s">
        <v>181</v>
      </c>
      <c r="I20" s="172"/>
      <c r="J20" s="172"/>
      <c r="K20" s="172"/>
      <c r="L20" s="172" t="s">
        <v>182</v>
      </c>
      <c r="M20" s="172"/>
      <c r="N20" s="172"/>
      <c r="O20" s="172"/>
      <c r="P20" s="172" t="s">
        <v>183</v>
      </c>
      <c r="Q20" s="172"/>
      <c r="R20" s="172"/>
      <c r="S20" s="172"/>
      <c r="T20" s="172" t="s">
        <v>184</v>
      </c>
      <c r="U20" s="172"/>
      <c r="V20" s="172"/>
      <c r="W20" s="172"/>
      <c r="X20" s="161" t="s">
        <v>185</v>
      </c>
      <c r="Y20" s="161"/>
      <c r="Z20" s="7"/>
      <c r="AA20" s="7"/>
      <c r="AB20" s="7"/>
    </row>
    <row r="21" spans="1:28" ht="99.75" customHeight="1" x14ac:dyDescent="0.25">
      <c r="A21" s="160"/>
      <c r="B21" s="160"/>
      <c r="C21" s="160"/>
      <c r="D21" s="160"/>
      <c r="E21" s="159"/>
      <c r="F21" s="159"/>
      <c r="G21" s="160"/>
      <c r="H21" s="160" t="s">
        <v>116</v>
      </c>
      <c r="I21" s="160"/>
      <c r="J21" s="160" t="s">
        <v>366</v>
      </c>
      <c r="K21" s="160"/>
      <c r="L21" s="160" t="s">
        <v>116</v>
      </c>
      <c r="M21" s="160"/>
      <c r="N21" s="160" t="s">
        <v>366</v>
      </c>
      <c r="O21" s="160"/>
      <c r="P21" s="160" t="s">
        <v>116</v>
      </c>
      <c r="Q21" s="160"/>
      <c r="R21" s="160" t="s">
        <v>186</v>
      </c>
      <c r="S21" s="160"/>
      <c r="T21" s="160" t="s">
        <v>116</v>
      </c>
      <c r="U21" s="160"/>
      <c r="V21" s="160" t="s">
        <v>186</v>
      </c>
      <c r="W21" s="160"/>
      <c r="X21" s="161"/>
      <c r="Y21" s="161"/>
    </row>
    <row r="22" spans="1:28" ht="89.25" customHeight="1" x14ac:dyDescent="0.25">
      <c r="A22" s="160"/>
      <c r="B22" s="160"/>
      <c r="C22" s="55" t="s">
        <v>116</v>
      </c>
      <c r="D22" s="55" t="s">
        <v>351</v>
      </c>
      <c r="E22" s="55" t="s">
        <v>187</v>
      </c>
      <c r="F22" s="55" t="s">
        <v>188</v>
      </c>
      <c r="G22" s="160"/>
      <c r="H22" s="141" t="s">
        <v>189</v>
      </c>
      <c r="I22" s="141" t="s">
        <v>190</v>
      </c>
      <c r="J22" s="142" t="s">
        <v>189</v>
      </c>
      <c r="K22" s="141" t="s">
        <v>190</v>
      </c>
      <c r="L22" s="141" t="s">
        <v>189</v>
      </c>
      <c r="M22" s="141" t="s">
        <v>190</v>
      </c>
      <c r="N22" s="141" t="s">
        <v>189</v>
      </c>
      <c r="O22" s="141" t="s">
        <v>190</v>
      </c>
      <c r="P22" s="141" t="s">
        <v>189</v>
      </c>
      <c r="Q22" s="141" t="s">
        <v>190</v>
      </c>
      <c r="R22" s="141" t="s">
        <v>189</v>
      </c>
      <c r="S22" s="141" t="s">
        <v>190</v>
      </c>
      <c r="T22" s="141" t="s">
        <v>189</v>
      </c>
      <c r="U22" s="141" t="s">
        <v>190</v>
      </c>
      <c r="V22" s="141" t="s">
        <v>189</v>
      </c>
      <c r="W22" s="141" t="s">
        <v>190</v>
      </c>
      <c r="X22" s="55" t="s">
        <v>116</v>
      </c>
      <c r="Y22" s="55" t="s">
        <v>366</v>
      </c>
    </row>
    <row r="23" spans="1:28" ht="19.5" customHeight="1" x14ac:dyDescent="0.25">
      <c r="A23" s="117">
        <v>1</v>
      </c>
      <c r="B23" s="117">
        <v>2</v>
      </c>
      <c r="C23" s="117">
        <v>3</v>
      </c>
      <c r="D23" s="117">
        <v>4</v>
      </c>
      <c r="E23" s="117"/>
      <c r="F23" s="117">
        <v>6</v>
      </c>
      <c r="G23" s="117">
        <v>7</v>
      </c>
      <c r="H23" s="117">
        <v>8</v>
      </c>
      <c r="I23" s="117">
        <v>9</v>
      </c>
      <c r="J23" s="68">
        <v>10</v>
      </c>
      <c r="K23" s="117">
        <v>11</v>
      </c>
      <c r="L23" s="117">
        <v>12</v>
      </c>
      <c r="M23" s="117">
        <v>13</v>
      </c>
      <c r="N23" s="117">
        <v>14</v>
      </c>
      <c r="O23" s="117">
        <v>15</v>
      </c>
      <c r="P23" s="117">
        <v>16</v>
      </c>
      <c r="Q23" s="117">
        <v>17</v>
      </c>
      <c r="R23" s="117">
        <v>18</v>
      </c>
      <c r="S23" s="117">
        <v>19</v>
      </c>
      <c r="T23" s="117">
        <v>20</v>
      </c>
      <c r="U23" s="117">
        <v>21</v>
      </c>
      <c r="V23" s="117">
        <v>22</v>
      </c>
      <c r="W23" s="117">
        <v>23</v>
      </c>
      <c r="X23" s="117">
        <v>24</v>
      </c>
      <c r="Y23" s="117">
        <v>25</v>
      </c>
    </row>
    <row r="24" spans="1:28" ht="47.25" customHeight="1" x14ac:dyDescent="0.25">
      <c r="A24" s="56">
        <v>1</v>
      </c>
      <c r="B24" s="57" t="s">
        <v>191</v>
      </c>
      <c r="C24" s="117">
        <f>H24+L24+P24+T24</f>
        <v>15.184999999999999</v>
      </c>
      <c r="D24" s="117">
        <f>J24+N24+R24+V24</f>
        <v>5.2949999999999999</v>
      </c>
      <c r="E24" s="118"/>
      <c r="F24" s="118"/>
      <c r="G24" s="118"/>
      <c r="H24" s="67">
        <v>4.0679999999999996</v>
      </c>
      <c r="I24" s="118">
        <v>4</v>
      </c>
      <c r="J24" s="67">
        <v>1.8520000000000001</v>
      </c>
      <c r="K24" s="118">
        <v>4</v>
      </c>
      <c r="L24" s="118">
        <v>4.9909999999999997</v>
      </c>
      <c r="M24" s="118">
        <v>4</v>
      </c>
      <c r="N24" s="118">
        <v>3.4430000000000001</v>
      </c>
      <c r="O24" s="118">
        <v>3</v>
      </c>
      <c r="P24" s="118">
        <v>1.776</v>
      </c>
      <c r="Q24" s="118"/>
      <c r="R24" s="118"/>
      <c r="S24" s="118"/>
      <c r="T24" s="118">
        <v>4.3499999999999996</v>
      </c>
      <c r="U24" s="118"/>
      <c r="V24" s="118"/>
      <c r="W24" s="118"/>
      <c r="X24" s="117">
        <f>H24+L24+P24+T24</f>
        <v>15.184999999999999</v>
      </c>
      <c r="Y24" s="118">
        <f>J24+N24+R24+V24</f>
        <v>5.2949999999999999</v>
      </c>
    </row>
    <row r="25" spans="1:28" ht="24" customHeight="1" x14ac:dyDescent="0.25">
      <c r="A25" s="56" t="s">
        <v>192</v>
      </c>
      <c r="B25" s="57" t="s">
        <v>193</v>
      </c>
      <c r="C25" s="117"/>
      <c r="D25" s="117"/>
      <c r="E25" s="118"/>
      <c r="F25" s="118"/>
      <c r="G25" s="58"/>
      <c r="H25" s="143"/>
      <c r="I25" s="58"/>
      <c r="J25" s="143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149">
        <f t="shared" ref="X25:X36" si="0">H25+L25+P25+T25</f>
        <v>0</v>
      </c>
      <c r="Y25" s="151">
        <f t="shared" ref="Y25:Y56" si="1">J25+N25+R25+V25</f>
        <v>0</v>
      </c>
    </row>
    <row r="26" spans="1:28" ht="15.75" x14ac:dyDescent="0.25">
      <c r="A26" s="56" t="s">
        <v>194</v>
      </c>
      <c r="B26" s="57" t="s">
        <v>195</v>
      </c>
      <c r="C26" s="117"/>
      <c r="D26" s="117"/>
      <c r="E26" s="117"/>
      <c r="F26" s="117"/>
      <c r="G26" s="117"/>
      <c r="H26" s="68"/>
      <c r="I26" s="117"/>
      <c r="J26" s="68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49">
        <f t="shared" si="0"/>
        <v>0</v>
      </c>
      <c r="Y26" s="151">
        <f t="shared" si="1"/>
        <v>0</v>
      </c>
    </row>
    <row r="27" spans="1:28" ht="31.5" x14ac:dyDescent="0.25">
      <c r="A27" s="56" t="s">
        <v>196</v>
      </c>
      <c r="B27" s="57" t="s">
        <v>197</v>
      </c>
      <c r="C27" s="150">
        <f>H27+L27+P27+T27</f>
        <v>15.184999999999999</v>
      </c>
      <c r="D27" s="150">
        <f>J27+N27+R27+V27</f>
        <v>5.2949999999999999</v>
      </c>
      <c r="E27" s="117"/>
      <c r="F27" s="117"/>
      <c r="G27" s="117"/>
      <c r="H27" s="67">
        <v>4.0679999999999996</v>
      </c>
      <c r="I27" s="118"/>
      <c r="J27" s="67">
        <v>1.8520000000000001</v>
      </c>
      <c r="K27" s="118"/>
      <c r="L27" s="118">
        <v>4.9909999999999997</v>
      </c>
      <c r="M27" s="118">
        <v>4</v>
      </c>
      <c r="N27" s="118">
        <f>N24</f>
        <v>3.4430000000000001</v>
      </c>
      <c r="O27" s="118">
        <v>3</v>
      </c>
      <c r="P27" s="117">
        <f>P24</f>
        <v>1.776</v>
      </c>
      <c r="Q27" s="117"/>
      <c r="R27" s="117"/>
      <c r="S27" s="117"/>
      <c r="T27" s="117">
        <f>T24</f>
        <v>4.3499999999999996</v>
      </c>
      <c r="U27" s="117"/>
      <c r="V27" s="117"/>
      <c r="W27" s="117"/>
      <c r="X27" s="149">
        <f t="shared" si="0"/>
        <v>15.184999999999999</v>
      </c>
      <c r="Y27" s="151">
        <f t="shared" si="1"/>
        <v>5.2949999999999999</v>
      </c>
    </row>
    <row r="28" spans="1:28" ht="15.75" x14ac:dyDescent="0.25">
      <c r="A28" s="56" t="s">
        <v>198</v>
      </c>
      <c r="B28" s="57" t="s">
        <v>199</v>
      </c>
      <c r="C28" s="117"/>
      <c r="D28" s="117"/>
      <c r="E28" s="117"/>
      <c r="F28" s="117"/>
      <c r="G28" s="117"/>
      <c r="H28" s="68"/>
      <c r="I28" s="117"/>
      <c r="J28" s="68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49">
        <f t="shared" si="0"/>
        <v>0</v>
      </c>
      <c r="Y28" s="151">
        <f t="shared" si="1"/>
        <v>0</v>
      </c>
    </row>
    <row r="29" spans="1:28" ht="15.75" x14ac:dyDescent="0.25">
      <c r="A29" s="56" t="s">
        <v>200</v>
      </c>
      <c r="B29" s="59" t="s">
        <v>201</v>
      </c>
      <c r="C29" s="117"/>
      <c r="D29" s="117"/>
      <c r="E29" s="117"/>
      <c r="F29" s="117"/>
      <c r="G29" s="117"/>
      <c r="H29" s="68"/>
      <c r="I29" s="117"/>
      <c r="J29" s="68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49">
        <f t="shared" si="0"/>
        <v>0</v>
      </c>
      <c r="Y29" s="151">
        <f t="shared" si="1"/>
        <v>0</v>
      </c>
    </row>
    <row r="30" spans="1:28" ht="47.25" x14ac:dyDescent="0.25">
      <c r="A30" s="56" t="s">
        <v>15</v>
      </c>
      <c r="B30" s="57" t="s">
        <v>202</v>
      </c>
      <c r="C30" s="150">
        <f>H30+L30+P30+T30</f>
        <v>12.654</v>
      </c>
      <c r="D30" s="150">
        <f>J30+N30+R30+V30</f>
        <v>4.4109999999999996</v>
      </c>
      <c r="E30" s="117"/>
      <c r="F30" s="117"/>
      <c r="G30" s="117"/>
      <c r="H30" s="68">
        <v>3.39</v>
      </c>
      <c r="I30" s="117"/>
      <c r="J30" s="68">
        <v>1.5430000000000001</v>
      </c>
      <c r="K30" s="117"/>
      <c r="L30" s="58">
        <f>L32+L33</f>
        <v>4.1589999999999998</v>
      </c>
      <c r="M30" s="58">
        <v>4</v>
      </c>
      <c r="N30" s="58">
        <f>N32+N33+N34</f>
        <v>2.8679999999999999</v>
      </c>
      <c r="O30" s="117">
        <v>3</v>
      </c>
      <c r="P30" s="58">
        <v>1.48</v>
      </c>
      <c r="Q30" s="117"/>
      <c r="R30" s="117"/>
      <c r="S30" s="117"/>
      <c r="T30" s="58">
        <v>3.625</v>
      </c>
      <c r="U30" s="117"/>
      <c r="V30" s="117"/>
      <c r="W30" s="117"/>
      <c r="X30" s="149">
        <f t="shared" si="0"/>
        <v>12.654</v>
      </c>
      <c r="Y30" s="151">
        <f t="shared" si="1"/>
        <v>4.4109999999999996</v>
      </c>
    </row>
    <row r="31" spans="1:28" ht="15.75" x14ac:dyDescent="0.25">
      <c r="A31" s="56" t="s">
        <v>203</v>
      </c>
      <c r="B31" s="57" t="s">
        <v>204</v>
      </c>
      <c r="C31" s="117"/>
      <c r="D31" s="117">
        <v>0.22600000000000001</v>
      </c>
      <c r="E31" s="117"/>
      <c r="F31" s="117"/>
      <c r="G31" s="117"/>
      <c r="H31" s="68"/>
      <c r="I31" s="117"/>
      <c r="J31" s="68">
        <v>0.22600000000000001</v>
      </c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49">
        <f t="shared" si="0"/>
        <v>0</v>
      </c>
      <c r="Y31" s="151">
        <f t="shared" si="1"/>
        <v>0.22600000000000001</v>
      </c>
    </row>
    <row r="32" spans="1:28" ht="31.5" x14ac:dyDescent="0.25">
      <c r="A32" s="56" t="s">
        <v>205</v>
      </c>
      <c r="B32" s="57" t="s">
        <v>206</v>
      </c>
      <c r="C32" s="117">
        <f>H32+L32+P32+T32</f>
        <v>1.7419999999999998</v>
      </c>
      <c r="D32" s="150">
        <f>J32+N32+R32+V32</f>
        <v>0.79299999999999993</v>
      </c>
      <c r="E32" s="117"/>
      <c r="F32" s="117"/>
      <c r="G32" s="117"/>
      <c r="H32" s="68">
        <v>1.1359999999999999</v>
      </c>
      <c r="I32" s="117"/>
      <c r="J32" s="68">
        <v>0.17499999999999999</v>
      </c>
      <c r="K32" s="117"/>
      <c r="L32" s="117">
        <v>0.20599999999999999</v>
      </c>
      <c r="M32" s="117"/>
      <c r="N32" s="117">
        <v>0.61799999999999999</v>
      </c>
      <c r="O32" s="117"/>
      <c r="P32" s="117">
        <v>0.2</v>
      </c>
      <c r="Q32" s="117"/>
      <c r="R32" s="117"/>
      <c r="S32" s="117"/>
      <c r="T32" s="117">
        <v>0.2</v>
      </c>
      <c r="U32" s="117"/>
      <c r="V32" s="117"/>
      <c r="W32" s="117"/>
      <c r="X32" s="149">
        <f t="shared" si="0"/>
        <v>1.7419999999999998</v>
      </c>
      <c r="Y32" s="151">
        <f t="shared" si="1"/>
        <v>0.79299999999999993</v>
      </c>
    </row>
    <row r="33" spans="1:25" ht="15.75" x14ac:dyDescent="0.25">
      <c r="A33" s="56" t="s">
        <v>207</v>
      </c>
      <c r="B33" s="57" t="s">
        <v>208</v>
      </c>
      <c r="C33" s="150">
        <f t="shared" ref="C33:C34" si="2">H33+L33+P33+T33</f>
        <v>10.904999999999999</v>
      </c>
      <c r="D33" s="150">
        <f t="shared" ref="D33:D34" si="3">J33+N33+R33+V33</f>
        <v>2.6630000000000003</v>
      </c>
      <c r="E33" s="117"/>
      <c r="F33" s="117"/>
      <c r="G33" s="117"/>
      <c r="H33" s="68">
        <v>2.2469999999999999</v>
      </c>
      <c r="I33" s="117"/>
      <c r="J33" s="68">
        <v>0.59899999999999998</v>
      </c>
      <c r="K33" s="117"/>
      <c r="L33" s="117">
        <v>3.9529999999999998</v>
      </c>
      <c r="M33" s="117"/>
      <c r="N33" s="117">
        <v>2.0640000000000001</v>
      </c>
      <c r="O33" s="117"/>
      <c r="P33" s="117">
        <v>1.28</v>
      </c>
      <c r="Q33" s="117"/>
      <c r="R33" s="117"/>
      <c r="S33" s="117"/>
      <c r="T33" s="117">
        <v>3.4249999999999998</v>
      </c>
      <c r="U33" s="117"/>
      <c r="V33" s="117"/>
      <c r="W33" s="117"/>
      <c r="X33" s="149">
        <f t="shared" si="0"/>
        <v>10.904999999999999</v>
      </c>
      <c r="Y33" s="151">
        <f t="shared" si="1"/>
        <v>2.6630000000000003</v>
      </c>
    </row>
    <row r="34" spans="1:25" ht="15.75" x14ac:dyDescent="0.25">
      <c r="A34" s="56" t="s">
        <v>209</v>
      </c>
      <c r="B34" s="57" t="s">
        <v>210</v>
      </c>
      <c r="C34" s="150">
        <f t="shared" si="2"/>
        <v>7.0000000000000001E-3</v>
      </c>
      <c r="D34" s="150">
        <f t="shared" si="3"/>
        <v>0.72900000000000009</v>
      </c>
      <c r="E34" s="117"/>
      <c r="F34" s="117"/>
      <c r="G34" s="117"/>
      <c r="H34" s="68">
        <v>7.0000000000000001E-3</v>
      </c>
      <c r="I34" s="117"/>
      <c r="J34" s="68">
        <v>0.54300000000000004</v>
      </c>
      <c r="K34" s="117"/>
      <c r="L34" s="117"/>
      <c r="M34" s="117"/>
      <c r="N34" s="117">
        <v>0.186</v>
      </c>
      <c r="O34" s="117"/>
      <c r="P34" s="117"/>
      <c r="Q34" s="117"/>
      <c r="R34" s="117"/>
      <c r="S34" s="117"/>
      <c r="T34" s="117"/>
      <c r="U34" s="117"/>
      <c r="V34" s="117"/>
      <c r="W34" s="117"/>
      <c r="X34" s="149">
        <f t="shared" si="0"/>
        <v>7.0000000000000001E-3</v>
      </c>
      <c r="Y34" s="151">
        <f t="shared" si="1"/>
        <v>0.72900000000000009</v>
      </c>
    </row>
    <row r="35" spans="1:25" ht="31.5" x14ac:dyDescent="0.25">
      <c r="A35" s="56" t="s">
        <v>18</v>
      </c>
      <c r="B35" s="57" t="s">
        <v>211</v>
      </c>
      <c r="C35" s="117"/>
      <c r="D35" s="117"/>
      <c r="E35" s="117"/>
      <c r="F35" s="117"/>
      <c r="G35" s="117"/>
      <c r="H35" s="68"/>
      <c r="I35" s="117">
        <v>4</v>
      </c>
      <c r="J35" s="68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49">
        <f t="shared" si="0"/>
        <v>0</v>
      </c>
      <c r="Y35" s="151">
        <f t="shared" si="1"/>
        <v>0</v>
      </c>
    </row>
    <row r="36" spans="1:25" ht="31.5" x14ac:dyDescent="0.25">
      <c r="A36" s="56" t="s">
        <v>212</v>
      </c>
      <c r="B36" s="26" t="s">
        <v>213</v>
      </c>
      <c r="C36" s="117"/>
      <c r="D36" s="117"/>
      <c r="E36" s="117"/>
      <c r="F36" s="117"/>
      <c r="G36" s="117"/>
      <c r="H36" s="68"/>
      <c r="I36" s="117"/>
      <c r="J36" s="68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49">
        <f t="shared" si="0"/>
        <v>0</v>
      </c>
      <c r="Y36" s="151">
        <f t="shared" si="1"/>
        <v>0</v>
      </c>
    </row>
    <row r="37" spans="1:25" ht="15.75" x14ac:dyDescent="0.25">
      <c r="A37" s="56" t="s">
        <v>214</v>
      </c>
      <c r="B37" s="26" t="s">
        <v>215</v>
      </c>
      <c r="C37" s="117"/>
      <c r="D37" s="117"/>
      <c r="E37" s="117"/>
      <c r="F37" s="117"/>
      <c r="G37" s="117"/>
      <c r="H37" s="68"/>
      <c r="I37" s="117"/>
      <c r="J37" s="68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49">
        <f t="shared" ref="X37:X64" si="4">H37+L37+P37+T37</f>
        <v>0</v>
      </c>
      <c r="Y37" s="151">
        <f t="shared" si="1"/>
        <v>0</v>
      </c>
    </row>
    <row r="38" spans="1:25" ht="15.75" x14ac:dyDescent="0.25">
      <c r="A38" s="56" t="s">
        <v>216</v>
      </c>
      <c r="B38" s="26" t="s">
        <v>217</v>
      </c>
      <c r="C38" s="117"/>
      <c r="D38" s="117"/>
      <c r="E38" s="117"/>
      <c r="F38" s="117"/>
      <c r="G38" s="117"/>
      <c r="H38" s="68"/>
      <c r="I38" s="117"/>
      <c r="J38" s="68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49">
        <f t="shared" si="4"/>
        <v>0</v>
      </c>
      <c r="Y38" s="151">
        <f t="shared" si="1"/>
        <v>0</v>
      </c>
    </row>
    <row r="39" spans="1:25" ht="31.5" x14ac:dyDescent="0.25">
      <c r="A39" s="56" t="s">
        <v>218</v>
      </c>
      <c r="B39" s="57" t="s">
        <v>219</v>
      </c>
      <c r="C39" s="117"/>
      <c r="D39" s="117"/>
      <c r="E39" s="117"/>
      <c r="F39" s="117"/>
      <c r="G39" s="117"/>
      <c r="H39" s="68"/>
      <c r="I39" s="117"/>
      <c r="J39" s="68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49">
        <f t="shared" si="4"/>
        <v>0</v>
      </c>
      <c r="Y39" s="151">
        <f t="shared" si="1"/>
        <v>0</v>
      </c>
    </row>
    <row r="40" spans="1:25" ht="31.5" x14ac:dyDescent="0.25">
      <c r="A40" s="56" t="s">
        <v>220</v>
      </c>
      <c r="B40" s="57" t="s">
        <v>221</v>
      </c>
      <c r="C40" s="117"/>
      <c r="D40" s="117"/>
      <c r="E40" s="117"/>
      <c r="F40" s="117"/>
      <c r="G40" s="117"/>
      <c r="H40" s="68"/>
      <c r="I40" s="117"/>
      <c r="J40" s="68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49">
        <f t="shared" si="4"/>
        <v>0</v>
      </c>
      <c r="Y40" s="151">
        <f t="shared" si="1"/>
        <v>0</v>
      </c>
    </row>
    <row r="41" spans="1:25" ht="15.75" x14ac:dyDescent="0.25">
      <c r="A41" s="56" t="s">
        <v>222</v>
      </c>
      <c r="B41" s="57" t="s">
        <v>223</v>
      </c>
      <c r="C41" s="117">
        <v>0.47</v>
      </c>
      <c r="D41" s="150">
        <f>J41+N41+R41+V41</f>
        <v>0.45200000000000001</v>
      </c>
      <c r="E41" s="144"/>
      <c r="F41" s="144"/>
      <c r="G41" s="144"/>
      <c r="H41" s="69">
        <v>0.47</v>
      </c>
      <c r="I41" s="117">
        <v>4</v>
      </c>
      <c r="J41" s="134"/>
      <c r="K41" s="117"/>
      <c r="L41" s="144">
        <v>0.47</v>
      </c>
      <c r="M41" s="144">
        <v>4</v>
      </c>
      <c r="N41" s="144">
        <v>0.45200000000000001</v>
      </c>
      <c r="O41" s="144">
        <v>3</v>
      </c>
      <c r="P41" s="144"/>
      <c r="Q41" s="144"/>
      <c r="R41" s="144"/>
      <c r="S41" s="144"/>
      <c r="T41" s="144"/>
      <c r="U41" s="144"/>
      <c r="V41" s="144"/>
      <c r="W41" s="144"/>
      <c r="X41" s="149">
        <f t="shared" si="4"/>
        <v>0.94</v>
      </c>
      <c r="Y41" s="151">
        <f t="shared" si="1"/>
        <v>0.45200000000000001</v>
      </c>
    </row>
    <row r="42" spans="1:25" ht="18.75" x14ac:dyDescent="0.25">
      <c r="A42" s="56" t="s">
        <v>224</v>
      </c>
      <c r="B42" s="60" t="s">
        <v>225</v>
      </c>
      <c r="C42" s="117"/>
      <c r="D42" s="117"/>
      <c r="E42" s="117"/>
      <c r="F42" s="117"/>
      <c r="G42" s="117"/>
      <c r="H42" s="68"/>
      <c r="I42" s="117"/>
      <c r="J42" s="68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49">
        <f t="shared" si="4"/>
        <v>0</v>
      </c>
      <c r="Y42" s="151">
        <f t="shared" si="1"/>
        <v>0</v>
      </c>
    </row>
    <row r="43" spans="1:25" ht="15.75" x14ac:dyDescent="0.25">
      <c r="A43" s="56" t="s">
        <v>21</v>
      </c>
      <c r="B43" s="57" t="s">
        <v>226</v>
      </c>
      <c r="C43" s="117">
        <v>0.47</v>
      </c>
      <c r="D43" s="150">
        <f>J43+N43+R43+V43</f>
        <v>0.45200000000000001</v>
      </c>
      <c r="E43" s="117"/>
      <c r="F43" s="117"/>
      <c r="G43" s="117"/>
      <c r="H43" s="68">
        <v>0.47</v>
      </c>
      <c r="I43" s="117">
        <v>4</v>
      </c>
      <c r="J43" s="68"/>
      <c r="K43" s="117"/>
      <c r="L43" s="117">
        <v>0.47</v>
      </c>
      <c r="M43" s="117">
        <v>4</v>
      </c>
      <c r="N43" s="117">
        <v>0.45200000000000001</v>
      </c>
      <c r="O43" s="117">
        <v>3</v>
      </c>
      <c r="P43" s="117"/>
      <c r="Q43" s="117"/>
      <c r="R43" s="117"/>
      <c r="S43" s="117"/>
      <c r="T43" s="117"/>
      <c r="U43" s="117"/>
      <c r="V43" s="117"/>
      <c r="W43" s="117"/>
      <c r="X43" s="149">
        <f t="shared" si="4"/>
        <v>0.94</v>
      </c>
      <c r="Y43" s="151">
        <f t="shared" si="1"/>
        <v>0.45200000000000001</v>
      </c>
    </row>
    <row r="44" spans="1:25" ht="15.75" x14ac:dyDescent="0.25">
      <c r="A44" s="56" t="s">
        <v>227</v>
      </c>
      <c r="B44" s="57" t="s">
        <v>228</v>
      </c>
      <c r="C44" s="117"/>
      <c r="D44" s="117"/>
      <c r="E44" s="117"/>
      <c r="F44" s="117"/>
      <c r="G44" s="117"/>
      <c r="H44" s="68"/>
      <c r="I44" s="117"/>
      <c r="J44" s="68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49">
        <f t="shared" si="4"/>
        <v>0</v>
      </c>
      <c r="Y44" s="151">
        <f t="shared" si="1"/>
        <v>0</v>
      </c>
    </row>
    <row r="45" spans="1:25" ht="15.75" x14ac:dyDescent="0.25">
      <c r="A45" s="56" t="s">
        <v>229</v>
      </c>
      <c r="B45" s="57" t="s">
        <v>215</v>
      </c>
      <c r="C45" s="117"/>
      <c r="D45" s="117"/>
      <c r="E45" s="117"/>
      <c r="F45" s="117"/>
      <c r="G45" s="117"/>
      <c r="H45" s="68"/>
      <c r="I45" s="117"/>
      <c r="J45" s="68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49">
        <f t="shared" si="4"/>
        <v>0</v>
      </c>
      <c r="Y45" s="151">
        <f t="shared" si="1"/>
        <v>0</v>
      </c>
    </row>
    <row r="46" spans="1:25" ht="15.75" x14ac:dyDescent="0.25">
      <c r="A46" s="56" t="s">
        <v>230</v>
      </c>
      <c r="B46" s="57" t="s">
        <v>217</v>
      </c>
      <c r="C46" s="117"/>
      <c r="D46" s="117"/>
      <c r="E46" s="117"/>
      <c r="F46" s="117"/>
      <c r="G46" s="117"/>
      <c r="H46" s="68"/>
      <c r="I46" s="117"/>
      <c r="J46" s="68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49">
        <f t="shared" si="4"/>
        <v>0</v>
      </c>
      <c r="Y46" s="151">
        <f t="shared" si="1"/>
        <v>0</v>
      </c>
    </row>
    <row r="47" spans="1:25" ht="31.5" x14ac:dyDescent="0.25">
      <c r="A47" s="56" t="s">
        <v>231</v>
      </c>
      <c r="B47" s="57" t="s">
        <v>219</v>
      </c>
      <c r="C47" s="117"/>
      <c r="D47" s="117"/>
      <c r="E47" s="117"/>
      <c r="F47" s="117"/>
      <c r="G47" s="117"/>
      <c r="H47" s="68"/>
      <c r="I47" s="117"/>
      <c r="J47" s="68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49">
        <f t="shared" si="4"/>
        <v>0</v>
      </c>
      <c r="Y47" s="151">
        <f t="shared" si="1"/>
        <v>0</v>
      </c>
    </row>
    <row r="48" spans="1:25" ht="31.5" x14ac:dyDescent="0.25">
      <c r="A48" s="56" t="s">
        <v>232</v>
      </c>
      <c r="B48" s="57" t="s">
        <v>221</v>
      </c>
      <c r="C48" s="117"/>
      <c r="D48" s="117"/>
      <c r="E48" s="117"/>
      <c r="F48" s="117"/>
      <c r="G48" s="117"/>
      <c r="H48" s="68"/>
      <c r="I48" s="117"/>
      <c r="J48" s="68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49">
        <f t="shared" si="4"/>
        <v>0</v>
      </c>
      <c r="Y48" s="151">
        <f t="shared" si="1"/>
        <v>0</v>
      </c>
    </row>
    <row r="49" spans="1:25" ht="15.75" x14ac:dyDescent="0.25">
      <c r="A49" s="56" t="s">
        <v>233</v>
      </c>
      <c r="B49" s="57" t="s">
        <v>223</v>
      </c>
      <c r="C49" s="117">
        <v>0.47</v>
      </c>
      <c r="D49" s="150">
        <f>J49+N49+R49+V49</f>
        <v>0.45200000000000001</v>
      </c>
      <c r="E49" s="117"/>
      <c r="F49" s="117"/>
      <c r="G49" s="117"/>
      <c r="H49" s="68">
        <v>0.47</v>
      </c>
      <c r="I49" s="117">
        <v>4</v>
      </c>
      <c r="J49" s="68"/>
      <c r="K49" s="117"/>
      <c r="L49" s="117">
        <v>0.47</v>
      </c>
      <c r="M49" s="117">
        <v>4</v>
      </c>
      <c r="N49" s="117">
        <v>0.45200000000000001</v>
      </c>
      <c r="O49" s="117">
        <v>3</v>
      </c>
      <c r="P49" s="117"/>
      <c r="Q49" s="117"/>
      <c r="R49" s="117"/>
      <c r="S49" s="117"/>
      <c r="T49" s="117"/>
      <c r="U49" s="117"/>
      <c r="V49" s="117"/>
      <c r="W49" s="117"/>
      <c r="X49" s="149">
        <f t="shared" si="4"/>
        <v>0.94</v>
      </c>
      <c r="Y49" s="151">
        <f t="shared" si="1"/>
        <v>0.45200000000000001</v>
      </c>
    </row>
    <row r="50" spans="1:25" ht="18.75" x14ac:dyDescent="0.25">
      <c r="A50" s="56" t="s">
        <v>234</v>
      </c>
      <c r="B50" s="60" t="s">
        <v>225</v>
      </c>
      <c r="C50" s="117"/>
      <c r="D50" s="117"/>
      <c r="E50" s="117"/>
      <c r="F50" s="117"/>
      <c r="G50" s="117"/>
      <c r="H50" s="68"/>
      <c r="I50" s="117"/>
      <c r="J50" s="68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49">
        <f t="shared" si="4"/>
        <v>0</v>
      </c>
      <c r="Y50" s="151">
        <f t="shared" si="1"/>
        <v>0</v>
      </c>
    </row>
    <row r="51" spans="1:25" ht="35.25" customHeight="1" x14ac:dyDescent="0.25">
      <c r="A51" s="56" t="s">
        <v>24</v>
      </c>
      <c r="B51" s="57" t="s">
        <v>235</v>
      </c>
      <c r="C51" s="117"/>
      <c r="D51" s="117"/>
      <c r="E51" s="117"/>
      <c r="F51" s="117"/>
      <c r="G51" s="117"/>
      <c r="H51" s="68"/>
      <c r="I51" s="117"/>
      <c r="J51" s="68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49">
        <f t="shared" si="4"/>
        <v>0</v>
      </c>
      <c r="Y51" s="151">
        <f t="shared" si="1"/>
        <v>0</v>
      </c>
    </row>
    <row r="52" spans="1:25" ht="15.75" x14ac:dyDescent="0.25">
      <c r="A52" s="56" t="s">
        <v>236</v>
      </c>
      <c r="B52" s="57" t="s">
        <v>237</v>
      </c>
      <c r="C52" s="150">
        <f>H52+L52+P52+T52</f>
        <v>12.654</v>
      </c>
      <c r="D52" s="150">
        <f>J52+N52+R52+V52</f>
        <v>4.4109999999999996</v>
      </c>
      <c r="E52" s="117"/>
      <c r="F52" s="117"/>
      <c r="G52" s="117"/>
      <c r="H52" s="68">
        <v>3.39</v>
      </c>
      <c r="I52" s="117"/>
      <c r="J52" s="68">
        <f>J30</f>
        <v>1.5430000000000001</v>
      </c>
      <c r="K52" s="117"/>
      <c r="L52" s="58">
        <f>L30</f>
        <v>4.1589999999999998</v>
      </c>
      <c r="M52" s="117"/>
      <c r="N52" s="117">
        <f>N30</f>
        <v>2.8679999999999999</v>
      </c>
      <c r="O52" s="117"/>
      <c r="P52" s="58">
        <f>P30</f>
        <v>1.48</v>
      </c>
      <c r="Q52" s="117"/>
      <c r="R52" s="117"/>
      <c r="S52" s="117"/>
      <c r="T52" s="58">
        <f>T30</f>
        <v>3.625</v>
      </c>
      <c r="U52" s="117"/>
      <c r="V52" s="117"/>
      <c r="W52" s="117"/>
      <c r="X52" s="149">
        <f t="shared" si="4"/>
        <v>12.654</v>
      </c>
      <c r="Y52" s="151">
        <f t="shared" si="1"/>
        <v>4.4109999999999996</v>
      </c>
    </row>
    <row r="53" spans="1:25" ht="15.75" x14ac:dyDescent="0.25">
      <c r="A53" s="56" t="s">
        <v>238</v>
      </c>
      <c r="B53" s="57" t="s">
        <v>239</v>
      </c>
      <c r="C53" s="117"/>
      <c r="D53" s="117"/>
      <c r="E53" s="117"/>
      <c r="F53" s="117"/>
      <c r="G53" s="117"/>
      <c r="H53" s="68"/>
      <c r="I53" s="117"/>
      <c r="J53" s="68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49">
        <f t="shared" si="4"/>
        <v>0</v>
      </c>
      <c r="Y53" s="151">
        <f t="shared" si="1"/>
        <v>0</v>
      </c>
    </row>
    <row r="54" spans="1:25" ht="15.75" x14ac:dyDescent="0.25">
      <c r="A54" s="56" t="s">
        <v>240</v>
      </c>
      <c r="B54" s="26" t="s">
        <v>241</v>
      </c>
      <c r="C54" s="117"/>
      <c r="D54" s="117"/>
      <c r="E54" s="117"/>
      <c r="F54" s="117"/>
      <c r="G54" s="117"/>
      <c r="H54" s="68"/>
      <c r="I54" s="117"/>
      <c r="J54" s="68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49">
        <f t="shared" si="4"/>
        <v>0</v>
      </c>
      <c r="Y54" s="151">
        <f t="shared" si="1"/>
        <v>0</v>
      </c>
    </row>
    <row r="55" spans="1:25" ht="15.75" x14ac:dyDescent="0.25">
      <c r="A55" s="56" t="s">
        <v>242</v>
      </c>
      <c r="B55" s="26" t="s">
        <v>243</v>
      </c>
      <c r="C55" s="117"/>
      <c r="D55" s="117"/>
      <c r="E55" s="117"/>
      <c r="F55" s="117"/>
      <c r="G55" s="117"/>
      <c r="H55" s="68"/>
      <c r="I55" s="117"/>
      <c r="J55" s="68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49">
        <f t="shared" si="4"/>
        <v>0</v>
      </c>
      <c r="Y55" s="151">
        <f t="shared" si="1"/>
        <v>0</v>
      </c>
    </row>
    <row r="56" spans="1:25" ht="15.75" x14ac:dyDescent="0.25">
      <c r="A56" s="56" t="s">
        <v>244</v>
      </c>
      <c r="B56" s="26" t="s">
        <v>245</v>
      </c>
      <c r="C56" s="117">
        <v>0.47</v>
      </c>
      <c r="D56" s="117">
        <f>J56+N56+R56+V56</f>
        <v>0.45200000000000001</v>
      </c>
      <c r="E56" s="117"/>
      <c r="F56" s="117"/>
      <c r="G56" s="117"/>
      <c r="H56" s="68">
        <v>0.47</v>
      </c>
      <c r="I56" s="117"/>
      <c r="J56" s="68"/>
      <c r="K56" s="117"/>
      <c r="L56" s="117">
        <v>0.47</v>
      </c>
      <c r="M56" s="117"/>
      <c r="N56" s="117">
        <v>0.45200000000000001</v>
      </c>
      <c r="O56" s="117"/>
      <c r="P56" s="117"/>
      <c r="Q56" s="117"/>
      <c r="R56" s="117"/>
      <c r="S56" s="117"/>
      <c r="T56" s="117"/>
      <c r="U56" s="117"/>
      <c r="V56" s="117"/>
      <c r="W56" s="117"/>
      <c r="X56" s="149">
        <f t="shared" si="4"/>
        <v>0.94</v>
      </c>
      <c r="Y56" s="151">
        <f t="shared" si="1"/>
        <v>0.45200000000000001</v>
      </c>
    </row>
    <row r="57" spans="1:25" ht="18.75" x14ac:dyDescent="0.25">
      <c r="A57" s="56" t="s">
        <v>246</v>
      </c>
      <c r="B57" s="60" t="s">
        <v>247</v>
      </c>
      <c r="C57" s="117"/>
      <c r="D57" s="117"/>
      <c r="E57" s="117"/>
      <c r="F57" s="117"/>
      <c r="G57" s="117"/>
      <c r="H57" s="68"/>
      <c r="I57" s="117"/>
      <c r="J57" s="68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49">
        <f t="shared" si="4"/>
        <v>0</v>
      </c>
      <c r="Y57" s="148">
        <f t="shared" ref="Y57:Y64" si="5">J57</f>
        <v>0</v>
      </c>
    </row>
    <row r="58" spans="1:25" ht="36.75" customHeight="1" x14ac:dyDescent="0.25">
      <c r="A58" s="56" t="s">
        <v>27</v>
      </c>
      <c r="B58" s="26" t="s">
        <v>248</v>
      </c>
      <c r="C58" s="117"/>
      <c r="D58" s="117"/>
      <c r="E58" s="117"/>
      <c r="F58" s="117"/>
      <c r="G58" s="117"/>
      <c r="H58" s="68"/>
      <c r="I58" s="117"/>
      <c r="J58" s="68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49">
        <f t="shared" si="4"/>
        <v>0</v>
      </c>
      <c r="Y58" s="148">
        <f t="shared" si="5"/>
        <v>0</v>
      </c>
    </row>
    <row r="59" spans="1:25" ht="15.75" x14ac:dyDescent="0.25">
      <c r="A59" s="56" t="s">
        <v>30</v>
      </c>
      <c r="B59" s="57" t="s">
        <v>249</v>
      </c>
      <c r="C59" s="117"/>
      <c r="D59" s="117"/>
      <c r="E59" s="117"/>
      <c r="F59" s="117"/>
      <c r="G59" s="117"/>
      <c r="H59" s="68"/>
      <c r="I59" s="117"/>
      <c r="J59" s="68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49">
        <f t="shared" si="4"/>
        <v>0</v>
      </c>
      <c r="Y59" s="148">
        <f t="shared" si="5"/>
        <v>0</v>
      </c>
    </row>
    <row r="60" spans="1:25" ht="15.75" x14ac:dyDescent="0.25">
      <c r="A60" s="56" t="s">
        <v>250</v>
      </c>
      <c r="B60" s="61" t="s">
        <v>228</v>
      </c>
      <c r="C60" s="117"/>
      <c r="D60" s="117"/>
      <c r="E60" s="117"/>
      <c r="F60" s="117"/>
      <c r="G60" s="117"/>
      <c r="H60" s="68"/>
      <c r="I60" s="117"/>
      <c r="J60" s="68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49">
        <f t="shared" si="4"/>
        <v>0</v>
      </c>
      <c r="Y60" s="148">
        <f t="shared" si="5"/>
        <v>0</v>
      </c>
    </row>
    <row r="61" spans="1:25" ht="15.75" x14ac:dyDescent="0.25">
      <c r="A61" s="56" t="s">
        <v>251</v>
      </c>
      <c r="B61" s="61" t="s">
        <v>215</v>
      </c>
      <c r="C61" s="117"/>
      <c r="D61" s="117"/>
      <c r="E61" s="117"/>
      <c r="F61" s="117"/>
      <c r="G61" s="117"/>
      <c r="H61" s="68"/>
      <c r="I61" s="117"/>
      <c r="J61" s="68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49">
        <f t="shared" si="4"/>
        <v>0</v>
      </c>
      <c r="Y61" s="148">
        <f t="shared" si="5"/>
        <v>0</v>
      </c>
    </row>
    <row r="62" spans="1:25" ht="15.75" x14ac:dyDescent="0.25">
      <c r="A62" s="56" t="s">
        <v>252</v>
      </c>
      <c r="B62" s="61" t="s">
        <v>217</v>
      </c>
      <c r="C62" s="117"/>
      <c r="D62" s="117"/>
      <c r="E62" s="117"/>
      <c r="F62" s="117"/>
      <c r="G62" s="117"/>
      <c r="H62" s="68"/>
      <c r="I62" s="117"/>
      <c r="J62" s="68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49">
        <f t="shared" si="4"/>
        <v>0</v>
      </c>
      <c r="Y62" s="148">
        <f t="shared" si="5"/>
        <v>0</v>
      </c>
    </row>
    <row r="63" spans="1:25" ht="15.75" x14ac:dyDescent="0.25">
      <c r="A63" s="56" t="s">
        <v>253</v>
      </c>
      <c r="B63" s="61" t="s">
        <v>254</v>
      </c>
      <c r="C63" s="117"/>
      <c r="D63" s="117"/>
      <c r="E63" s="117"/>
      <c r="F63" s="117"/>
      <c r="G63" s="117"/>
      <c r="H63" s="68"/>
      <c r="I63" s="117"/>
      <c r="J63" s="68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49">
        <f t="shared" si="4"/>
        <v>0</v>
      </c>
      <c r="Y63" s="148">
        <f t="shared" si="5"/>
        <v>0</v>
      </c>
    </row>
    <row r="64" spans="1:25" ht="18.75" x14ac:dyDescent="0.25">
      <c r="A64" s="56" t="s">
        <v>255</v>
      </c>
      <c r="B64" s="60" t="s">
        <v>247</v>
      </c>
      <c r="C64" s="117"/>
      <c r="D64" s="117"/>
      <c r="E64" s="117"/>
      <c r="F64" s="117"/>
      <c r="G64" s="117"/>
      <c r="H64" s="68"/>
      <c r="I64" s="117"/>
      <c r="J64" s="68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49">
        <f t="shared" si="4"/>
        <v>0</v>
      </c>
      <c r="Y64" s="148">
        <f t="shared" si="5"/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7">
    <mergeCell ref="V21:W21"/>
    <mergeCell ref="A16:Y16"/>
    <mergeCell ref="A18:Y18"/>
    <mergeCell ref="A20:A22"/>
    <mergeCell ref="A6:Y6"/>
    <mergeCell ref="A8:Y8"/>
    <mergeCell ref="A9:Y9"/>
    <mergeCell ref="A12:Y12"/>
    <mergeCell ref="A15:Y15"/>
    <mergeCell ref="L20:O20"/>
    <mergeCell ref="P20:S20"/>
    <mergeCell ref="T20:W20"/>
    <mergeCell ref="X20:Y21"/>
    <mergeCell ref="B20:B22"/>
    <mergeCell ref="C20:D21"/>
    <mergeCell ref="E20:F21"/>
    <mergeCell ref="N21:O21"/>
    <mergeCell ref="P21:Q21"/>
    <mergeCell ref="R21:S21"/>
    <mergeCell ref="T21:U21"/>
    <mergeCell ref="F4:L4"/>
    <mergeCell ref="F11:K11"/>
    <mergeCell ref="G20:G22"/>
    <mergeCell ref="H20:K20"/>
    <mergeCell ref="H21:I21"/>
    <mergeCell ref="J21:K21"/>
    <mergeCell ref="L21:M21"/>
  </mergeCells>
  <pageMargins left="0.39374999999999999" right="0.39374999999999999" top="0.78749999999999998" bottom="0.39374999999999999" header="0.51180555555555496" footer="0.51180555555555496"/>
  <pageSetup paperSize="9" scale="32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31"/>
  <sheetViews>
    <sheetView tabSelected="1" view="pageBreakPreview" topLeftCell="A19" zoomScale="75" zoomScaleNormal="100" zoomScalePageLayoutView="75" workbookViewId="0">
      <selection activeCell="AC27" sqref="AC27"/>
    </sheetView>
  </sheetViews>
  <sheetFormatPr defaultRowHeight="15" x14ac:dyDescent="0.25"/>
  <cols>
    <col min="1" max="1" width="6.140625"/>
    <col min="2" max="2" width="21.7109375"/>
    <col min="3" max="3" width="13"/>
    <col min="4" max="4" width="11" customWidth="1"/>
    <col min="5" max="5" width="7.140625" customWidth="1"/>
    <col min="6" max="6" width="5.5703125" customWidth="1"/>
    <col min="7" max="7" width="6" customWidth="1"/>
    <col min="8" max="9" width="7"/>
    <col min="10" max="10" width="4.85546875" customWidth="1"/>
    <col min="11" max="11" width="5.85546875" customWidth="1"/>
    <col min="12" max="12" width="6" customWidth="1"/>
    <col min="13" max="13" width="11.42578125" customWidth="1"/>
    <col min="14" max="14" width="7.28515625" customWidth="1"/>
    <col min="15" max="22" width="8.28515625"/>
    <col min="23" max="23" width="16.42578125" customWidth="1"/>
    <col min="24" max="31" width="8.28515625"/>
    <col min="32" max="32" width="12.85546875" customWidth="1"/>
    <col min="33" max="33" width="8.28515625"/>
    <col min="34" max="34" width="9.85546875" customWidth="1"/>
    <col min="35" max="35" width="10.5703125" customWidth="1"/>
    <col min="36" max="36" width="9.5703125" customWidth="1"/>
    <col min="37" max="37" width="10.42578125" customWidth="1"/>
    <col min="38" max="39" width="8.28515625"/>
    <col min="40" max="40" width="9.85546875" customWidth="1"/>
    <col min="41" max="41" width="8.28515625"/>
    <col min="42" max="42" width="10.42578125" customWidth="1"/>
    <col min="43" max="43" width="10" customWidth="1"/>
    <col min="44" max="44" width="9.42578125" customWidth="1"/>
    <col min="45" max="45" width="9.5703125" customWidth="1"/>
    <col min="46" max="46" width="9.42578125" customWidth="1"/>
    <col min="47" max="1025" width="8.28515625"/>
  </cols>
  <sheetData>
    <row r="5" spans="1:48" ht="18.75" customHeight="1" x14ac:dyDescent="0.25">
      <c r="B5" s="174" t="str">
        <f>'1. паспорт местоположение'!B5</f>
        <v>Год раскрытия информации: 2024 год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</row>
    <row r="7" spans="1:48" ht="18.75" customHeight="1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18.75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x14ac:dyDescent="0.25">
      <c r="A9" s="156" t="s">
        <v>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</row>
    <row r="10" spans="1:48" ht="15.75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74"/>
      <c r="P10" s="74"/>
      <c r="Q10" s="74"/>
      <c r="R10" s="74"/>
      <c r="S10" s="74"/>
    </row>
    <row r="11" spans="1:48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74"/>
      <c r="P11" s="74"/>
      <c r="Q11" s="74"/>
      <c r="R11" s="74"/>
      <c r="S11" s="74"/>
    </row>
    <row r="12" spans="1:48" ht="18.75" x14ac:dyDescent="0.25">
      <c r="A12" s="74"/>
      <c r="B12" s="171" t="str">
        <f>'1. паспорт местоположение'!C12</f>
        <v>L_UES_R1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</row>
    <row r="13" spans="1:48" ht="15.75" x14ac:dyDescent="0.25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74"/>
      <c r="P13" s="74"/>
      <c r="Q13" s="74"/>
      <c r="R13" s="74"/>
      <c r="S13" s="74"/>
    </row>
    <row r="14" spans="1:48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74"/>
      <c r="P14" s="74"/>
      <c r="Q14" s="74"/>
      <c r="R14" s="74"/>
      <c r="S14" s="74"/>
    </row>
    <row r="15" spans="1:48" s="145" customFormat="1" ht="18.75" x14ac:dyDescent="0.25">
      <c r="B15" s="156" t="str">
        <f>'1. паспорт местоположение'!B14</f>
        <v xml:space="preserve">Строительство электроснабжения от ПС-2 "Иремель" мкр.Юго-Восточный 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</row>
    <row r="16" spans="1:48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74"/>
      <c r="P16" s="74"/>
      <c r="Q16" s="74"/>
      <c r="R16" s="74"/>
      <c r="S16" s="74"/>
    </row>
    <row r="17" spans="1:48" x14ac:dyDescent="0.25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74"/>
      <c r="P17" s="74"/>
      <c r="Q17" s="74"/>
      <c r="R17" s="74"/>
      <c r="S17" s="74"/>
    </row>
    <row r="18" spans="1:48" ht="14.25" customHeight="1" x14ac:dyDescent="0.25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74"/>
      <c r="P18" s="74"/>
      <c r="Q18" s="74"/>
      <c r="R18" s="74"/>
      <c r="S18" s="74"/>
    </row>
    <row r="19" spans="1:48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74"/>
      <c r="P19" s="74"/>
      <c r="Q19" s="74"/>
      <c r="R19" s="74"/>
      <c r="S19" s="74"/>
    </row>
    <row r="20" spans="1:48" s="62" customFormat="1" x14ac:dyDescent="0.2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</row>
    <row r="21" spans="1:48" x14ac:dyDescent="0.25">
      <c r="A21" s="175" t="s">
        <v>256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</row>
    <row r="22" spans="1:48" x14ac:dyDescent="0.25">
      <c r="A22" s="119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</row>
    <row r="23" spans="1:48" ht="29.25" customHeight="1" x14ac:dyDescent="0.25">
      <c r="A23" s="187" t="s">
        <v>316</v>
      </c>
      <c r="B23" s="195" t="s">
        <v>317</v>
      </c>
      <c r="C23" s="187" t="s">
        <v>318</v>
      </c>
      <c r="D23" s="187" t="s">
        <v>319</v>
      </c>
      <c r="E23" s="185" t="s">
        <v>320</v>
      </c>
      <c r="F23" s="191"/>
      <c r="G23" s="191"/>
      <c r="H23" s="191"/>
      <c r="I23" s="191"/>
      <c r="J23" s="191"/>
      <c r="K23" s="191"/>
      <c r="L23" s="186"/>
      <c r="M23" s="187" t="s">
        <v>321</v>
      </c>
      <c r="N23" s="187" t="s">
        <v>322</v>
      </c>
      <c r="O23" s="187" t="s">
        <v>323</v>
      </c>
      <c r="P23" s="176" t="s">
        <v>324</v>
      </c>
      <c r="Q23" s="176" t="s">
        <v>325</v>
      </c>
      <c r="R23" s="176" t="s">
        <v>326</v>
      </c>
      <c r="S23" s="185" t="s">
        <v>257</v>
      </c>
      <c r="T23" s="186"/>
      <c r="U23" s="193" t="s">
        <v>327</v>
      </c>
      <c r="V23" s="193" t="s">
        <v>328</v>
      </c>
      <c r="W23" s="176" t="s">
        <v>329</v>
      </c>
      <c r="X23" s="176" t="s">
        <v>330</v>
      </c>
      <c r="Y23" s="176" t="s">
        <v>331</v>
      </c>
      <c r="Z23" s="192" t="s">
        <v>332</v>
      </c>
      <c r="AA23" s="176" t="s">
        <v>333</v>
      </c>
      <c r="AB23" s="176" t="s">
        <v>334</v>
      </c>
      <c r="AC23" s="176" t="s">
        <v>335</v>
      </c>
      <c r="AD23" s="176" t="s">
        <v>336</v>
      </c>
      <c r="AE23" s="176" t="s">
        <v>337</v>
      </c>
      <c r="AF23" s="185" t="s">
        <v>338</v>
      </c>
      <c r="AG23" s="191"/>
      <c r="AH23" s="191"/>
      <c r="AI23" s="191"/>
      <c r="AJ23" s="191"/>
      <c r="AK23" s="186"/>
      <c r="AL23" s="185" t="s">
        <v>339</v>
      </c>
      <c r="AM23" s="191"/>
      <c r="AN23" s="191"/>
      <c r="AO23" s="186"/>
      <c r="AP23" s="185" t="s">
        <v>340</v>
      </c>
      <c r="AQ23" s="186"/>
      <c r="AR23" s="176" t="s">
        <v>341</v>
      </c>
      <c r="AS23" s="176" t="s">
        <v>342</v>
      </c>
      <c r="AT23" s="176" t="s">
        <v>343</v>
      </c>
      <c r="AU23" s="176" t="s">
        <v>344</v>
      </c>
      <c r="AV23" s="176" t="s">
        <v>345</v>
      </c>
    </row>
    <row r="24" spans="1:48" ht="15" customHeight="1" x14ac:dyDescent="0.25">
      <c r="A24" s="194"/>
      <c r="B24" s="196"/>
      <c r="C24" s="194"/>
      <c r="D24" s="194"/>
      <c r="E24" s="177" t="s">
        <v>346</v>
      </c>
      <c r="F24" s="179" t="s">
        <v>239</v>
      </c>
      <c r="G24" s="179" t="s">
        <v>241</v>
      </c>
      <c r="H24" s="179" t="s">
        <v>243</v>
      </c>
      <c r="I24" s="181" t="s">
        <v>347</v>
      </c>
      <c r="J24" s="181" t="s">
        <v>348</v>
      </c>
      <c r="K24" s="181" t="s">
        <v>349</v>
      </c>
      <c r="L24" s="179" t="s">
        <v>350</v>
      </c>
      <c r="M24" s="194"/>
      <c r="N24" s="194"/>
      <c r="O24" s="194"/>
      <c r="P24" s="176"/>
      <c r="Q24" s="176"/>
      <c r="R24" s="176"/>
      <c r="S24" s="183" t="s">
        <v>116</v>
      </c>
      <c r="T24" s="183" t="s">
        <v>351</v>
      </c>
      <c r="U24" s="193"/>
      <c r="V24" s="193"/>
      <c r="W24" s="176"/>
      <c r="X24" s="176"/>
      <c r="Y24" s="176"/>
      <c r="Z24" s="176"/>
      <c r="AA24" s="176"/>
      <c r="AB24" s="176"/>
      <c r="AC24" s="176"/>
      <c r="AD24" s="176"/>
      <c r="AE24" s="176"/>
      <c r="AF24" s="185" t="s">
        <v>352</v>
      </c>
      <c r="AG24" s="186"/>
      <c r="AH24" s="185" t="s">
        <v>353</v>
      </c>
      <c r="AI24" s="186"/>
      <c r="AJ24" s="187" t="s">
        <v>354</v>
      </c>
      <c r="AK24" s="187" t="s">
        <v>355</v>
      </c>
      <c r="AL24" s="187" t="s">
        <v>356</v>
      </c>
      <c r="AM24" s="187" t="s">
        <v>357</v>
      </c>
      <c r="AN24" s="187" t="s">
        <v>358</v>
      </c>
      <c r="AO24" s="187" t="s">
        <v>359</v>
      </c>
      <c r="AP24" s="187" t="s">
        <v>360</v>
      </c>
      <c r="AQ24" s="189" t="s">
        <v>351</v>
      </c>
      <c r="AR24" s="176"/>
      <c r="AS24" s="176"/>
      <c r="AT24" s="176"/>
      <c r="AU24" s="176"/>
      <c r="AV24" s="176"/>
    </row>
    <row r="25" spans="1:48" ht="77.25" customHeight="1" x14ac:dyDescent="0.25">
      <c r="A25" s="188"/>
      <c r="B25" s="197"/>
      <c r="C25" s="188"/>
      <c r="D25" s="188"/>
      <c r="E25" s="178"/>
      <c r="F25" s="180"/>
      <c r="G25" s="180"/>
      <c r="H25" s="180"/>
      <c r="I25" s="182"/>
      <c r="J25" s="182"/>
      <c r="K25" s="182"/>
      <c r="L25" s="180"/>
      <c r="M25" s="188"/>
      <c r="N25" s="188"/>
      <c r="O25" s="188"/>
      <c r="P25" s="176"/>
      <c r="Q25" s="176"/>
      <c r="R25" s="176"/>
      <c r="S25" s="184"/>
      <c r="T25" s="184"/>
      <c r="U25" s="193"/>
      <c r="V25" s="193"/>
      <c r="W25" s="176"/>
      <c r="X25" s="176"/>
      <c r="Y25" s="176"/>
      <c r="Z25" s="176"/>
      <c r="AA25" s="176"/>
      <c r="AB25" s="176"/>
      <c r="AC25" s="176"/>
      <c r="AD25" s="176"/>
      <c r="AE25" s="176"/>
      <c r="AF25" s="152" t="s">
        <v>361</v>
      </c>
      <c r="AG25" s="152" t="s">
        <v>362</v>
      </c>
      <c r="AH25" s="120" t="s">
        <v>116</v>
      </c>
      <c r="AI25" s="120" t="s">
        <v>351</v>
      </c>
      <c r="AJ25" s="188"/>
      <c r="AK25" s="188"/>
      <c r="AL25" s="188"/>
      <c r="AM25" s="188"/>
      <c r="AN25" s="188"/>
      <c r="AO25" s="188"/>
      <c r="AP25" s="188"/>
      <c r="AQ25" s="190"/>
      <c r="AR25" s="176"/>
      <c r="AS25" s="176"/>
      <c r="AT25" s="176"/>
      <c r="AU25" s="176"/>
      <c r="AV25" s="176"/>
    </row>
    <row r="26" spans="1:48" x14ac:dyDescent="0.25">
      <c r="A26" s="121">
        <v>1</v>
      </c>
      <c r="B26" s="121">
        <v>2</v>
      </c>
      <c r="C26" s="121">
        <v>4</v>
      </c>
      <c r="D26" s="121">
        <v>5</v>
      </c>
      <c r="E26" s="121">
        <v>6</v>
      </c>
      <c r="F26" s="121">
        <f>E26+1</f>
        <v>7</v>
      </c>
      <c r="G26" s="121">
        <f t="shared" ref="G26:AV26" si="0">F26+1</f>
        <v>8</v>
      </c>
      <c r="H26" s="121">
        <f t="shared" si="0"/>
        <v>9</v>
      </c>
      <c r="I26" s="121">
        <f t="shared" si="0"/>
        <v>10</v>
      </c>
      <c r="J26" s="121">
        <f t="shared" si="0"/>
        <v>11</v>
      </c>
      <c r="K26" s="121">
        <f t="shared" si="0"/>
        <v>12</v>
      </c>
      <c r="L26" s="121">
        <f t="shared" si="0"/>
        <v>13</v>
      </c>
      <c r="M26" s="121">
        <f t="shared" si="0"/>
        <v>14</v>
      </c>
      <c r="N26" s="121">
        <f t="shared" si="0"/>
        <v>15</v>
      </c>
      <c r="O26" s="121">
        <f t="shared" si="0"/>
        <v>16</v>
      </c>
      <c r="P26" s="121">
        <f t="shared" si="0"/>
        <v>17</v>
      </c>
      <c r="Q26" s="121">
        <f t="shared" si="0"/>
        <v>18</v>
      </c>
      <c r="R26" s="121">
        <f t="shared" si="0"/>
        <v>19</v>
      </c>
      <c r="S26" s="121">
        <f t="shared" si="0"/>
        <v>20</v>
      </c>
      <c r="T26" s="121">
        <f t="shared" si="0"/>
        <v>21</v>
      </c>
      <c r="U26" s="121">
        <f t="shared" si="0"/>
        <v>22</v>
      </c>
      <c r="V26" s="121">
        <f t="shared" si="0"/>
        <v>23</v>
      </c>
      <c r="W26" s="121">
        <f t="shared" si="0"/>
        <v>24</v>
      </c>
      <c r="X26" s="121">
        <f t="shared" si="0"/>
        <v>25</v>
      </c>
      <c r="Y26" s="121">
        <f t="shared" si="0"/>
        <v>26</v>
      </c>
      <c r="Z26" s="121">
        <f t="shared" si="0"/>
        <v>27</v>
      </c>
      <c r="AA26" s="121">
        <f t="shared" si="0"/>
        <v>28</v>
      </c>
      <c r="AB26" s="121">
        <f t="shared" si="0"/>
        <v>29</v>
      </c>
      <c r="AC26" s="121">
        <f t="shared" si="0"/>
        <v>30</v>
      </c>
      <c r="AD26" s="121">
        <f t="shared" si="0"/>
        <v>31</v>
      </c>
      <c r="AE26" s="121">
        <f t="shared" si="0"/>
        <v>32</v>
      </c>
      <c r="AF26" s="121">
        <f t="shared" si="0"/>
        <v>33</v>
      </c>
      <c r="AG26" s="121">
        <f t="shared" si="0"/>
        <v>34</v>
      </c>
      <c r="AH26" s="121">
        <f t="shared" si="0"/>
        <v>35</v>
      </c>
      <c r="AI26" s="121">
        <f t="shared" si="0"/>
        <v>36</v>
      </c>
      <c r="AJ26" s="121">
        <f t="shared" si="0"/>
        <v>37</v>
      </c>
      <c r="AK26" s="121">
        <f t="shared" si="0"/>
        <v>38</v>
      </c>
      <c r="AL26" s="121">
        <f t="shared" si="0"/>
        <v>39</v>
      </c>
      <c r="AM26" s="121">
        <f t="shared" si="0"/>
        <v>40</v>
      </c>
      <c r="AN26" s="121">
        <f t="shared" si="0"/>
        <v>41</v>
      </c>
      <c r="AO26" s="121">
        <f t="shared" si="0"/>
        <v>42</v>
      </c>
      <c r="AP26" s="121">
        <f t="shared" si="0"/>
        <v>43</v>
      </c>
      <c r="AQ26" s="121">
        <f t="shared" si="0"/>
        <v>44</v>
      </c>
      <c r="AR26" s="121">
        <f t="shared" si="0"/>
        <v>45</v>
      </c>
      <c r="AS26" s="121">
        <f t="shared" si="0"/>
        <v>46</v>
      </c>
      <c r="AT26" s="121">
        <f t="shared" si="0"/>
        <v>47</v>
      </c>
      <c r="AU26" s="121">
        <f t="shared" si="0"/>
        <v>48</v>
      </c>
      <c r="AV26" s="121">
        <f t="shared" si="0"/>
        <v>49</v>
      </c>
    </row>
    <row r="27" spans="1:48" ht="84" x14ac:dyDescent="0.25">
      <c r="A27" s="121">
        <v>1</v>
      </c>
      <c r="B27" s="122" t="s">
        <v>363</v>
      </c>
      <c r="C27" s="122" t="s">
        <v>364</v>
      </c>
      <c r="D27" s="123" t="s">
        <v>314</v>
      </c>
      <c r="E27" s="124"/>
      <c r="F27" s="124"/>
      <c r="G27" s="125"/>
      <c r="H27" s="124"/>
      <c r="I27" s="124"/>
      <c r="J27" s="124"/>
      <c r="K27" s="126"/>
      <c r="L27" s="124"/>
      <c r="M27" s="122" t="s">
        <v>380</v>
      </c>
      <c r="N27" s="122" t="s">
        <v>381</v>
      </c>
      <c r="O27" s="127" t="s">
        <v>363</v>
      </c>
      <c r="P27" s="128">
        <v>2085.3649999999998</v>
      </c>
      <c r="Q27" s="127" t="s">
        <v>365</v>
      </c>
      <c r="R27" s="129">
        <v>2085.3649999999998</v>
      </c>
      <c r="S27" s="127" t="s">
        <v>367</v>
      </c>
      <c r="T27" s="127" t="s">
        <v>367</v>
      </c>
      <c r="U27" s="123">
        <v>5</v>
      </c>
      <c r="V27" s="123">
        <v>4</v>
      </c>
      <c r="W27" s="127" t="s">
        <v>368</v>
      </c>
      <c r="X27" s="130" t="s">
        <v>382</v>
      </c>
      <c r="Y27" s="131" t="s">
        <v>368</v>
      </c>
      <c r="Z27" s="132" t="s">
        <v>314</v>
      </c>
      <c r="AA27" s="129" t="s">
        <v>314</v>
      </c>
      <c r="AB27" s="129">
        <v>1767.9166600000001</v>
      </c>
      <c r="AC27" s="127" t="s">
        <v>383</v>
      </c>
      <c r="AD27" s="128">
        <v>2121.5</v>
      </c>
      <c r="AE27" s="129">
        <v>2121.5</v>
      </c>
      <c r="AF27" s="123">
        <v>32312458120</v>
      </c>
      <c r="AG27" s="133" t="s">
        <v>369</v>
      </c>
      <c r="AH27" s="132">
        <v>45082</v>
      </c>
      <c r="AI27" s="132">
        <v>45082</v>
      </c>
      <c r="AJ27" s="132">
        <v>45099</v>
      </c>
      <c r="AK27" s="132">
        <v>45100</v>
      </c>
      <c r="AL27" s="131" t="s">
        <v>314</v>
      </c>
      <c r="AM27" s="131" t="s">
        <v>314</v>
      </c>
      <c r="AN27" s="132" t="s">
        <v>314</v>
      </c>
      <c r="AO27" s="131" t="s">
        <v>314</v>
      </c>
      <c r="AP27" s="132">
        <v>45111</v>
      </c>
      <c r="AQ27" s="132">
        <v>45111</v>
      </c>
      <c r="AR27" s="132">
        <v>45111</v>
      </c>
      <c r="AS27" s="132">
        <v>45111</v>
      </c>
      <c r="AT27" s="132">
        <v>45291</v>
      </c>
      <c r="AU27" s="131"/>
      <c r="AV27" s="127"/>
    </row>
    <row r="28" spans="1:48" ht="60" x14ac:dyDescent="0.25">
      <c r="A28" s="121">
        <v>2</v>
      </c>
      <c r="B28" s="122" t="s">
        <v>363</v>
      </c>
      <c r="C28" s="122" t="s">
        <v>364</v>
      </c>
      <c r="D28" s="123" t="s">
        <v>314</v>
      </c>
      <c r="E28" s="124"/>
      <c r="F28" s="124"/>
      <c r="G28" s="125"/>
      <c r="H28" s="124"/>
      <c r="I28" s="124"/>
      <c r="J28" s="124"/>
      <c r="K28" s="126"/>
      <c r="L28" s="124"/>
      <c r="M28" s="122" t="s">
        <v>384</v>
      </c>
      <c r="N28" s="122" t="s">
        <v>384</v>
      </c>
      <c r="O28" s="127" t="s">
        <v>363</v>
      </c>
      <c r="P28" s="128">
        <v>99</v>
      </c>
      <c r="Q28" s="127" t="s">
        <v>365</v>
      </c>
      <c r="R28" s="129">
        <v>99</v>
      </c>
      <c r="S28" s="127" t="s">
        <v>385</v>
      </c>
      <c r="T28" s="127" t="s">
        <v>385</v>
      </c>
      <c r="U28" s="123">
        <v>1</v>
      </c>
      <c r="V28" s="123">
        <v>1</v>
      </c>
      <c r="W28" s="127" t="s">
        <v>386</v>
      </c>
      <c r="X28" s="130">
        <v>99</v>
      </c>
      <c r="Y28" s="131" t="s">
        <v>314</v>
      </c>
      <c r="Z28" s="132" t="s">
        <v>314</v>
      </c>
      <c r="AA28" s="129" t="s">
        <v>314</v>
      </c>
      <c r="AB28" s="129">
        <v>99</v>
      </c>
      <c r="AC28" s="127" t="s">
        <v>386</v>
      </c>
      <c r="AD28" s="128">
        <v>99</v>
      </c>
      <c r="AE28" s="129">
        <v>99</v>
      </c>
      <c r="AF28" s="123" t="s">
        <v>314</v>
      </c>
      <c r="AG28" s="133" t="s">
        <v>314</v>
      </c>
      <c r="AH28" s="132" t="s">
        <v>314</v>
      </c>
      <c r="AI28" s="132" t="s">
        <v>314</v>
      </c>
      <c r="AJ28" s="132" t="s">
        <v>314</v>
      </c>
      <c r="AK28" s="132" t="s">
        <v>314</v>
      </c>
      <c r="AL28" s="131" t="s">
        <v>387</v>
      </c>
      <c r="AM28" s="131" t="s">
        <v>388</v>
      </c>
      <c r="AN28" s="132">
        <v>45041</v>
      </c>
      <c r="AO28" s="131" t="s">
        <v>389</v>
      </c>
      <c r="AP28" s="132">
        <v>45041</v>
      </c>
      <c r="AQ28" s="132">
        <v>45041</v>
      </c>
      <c r="AR28" s="132">
        <v>45041</v>
      </c>
      <c r="AS28" s="132">
        <v>45071</v>
      </c>
      <c r="AT28" s="132">
        <v>45291</v>
      </c>
      <c r="AU28" s="131"/>
      <c r="AV28" s="127"/>
    </row>
    <row r="29" spans="1:48" ht="60" x14ac:dyDescent="0.25">
      <c r="A29" s="121">
        <v>3</v>
      </c>
      <c r="B29" s="122" t="s">
        <v>363</v>
      </c>
      <c r="C29" s="122" t="s">
        <v>364</v>
      </c>
      <c r="D29" s="123" t="s">
        <v>314</v>
      </c>
      <c r="E29" s="124"/>
      <c r="F29" s="124"/>
      <c r="G29" s="125"/>
      <c r="H29" s="124"/>
      <c r="I29" s="124"/>
      <c r="J29" s="124"/>
      <c r="K29" s="126"/>
      <c r="L29" s="124"/>
      <c r="M29" s="122" t="s">
        <v>390</v>
      </c>
      <c r="N29" s="122" t="s">
        <v>390</v>
      </c>
      <c r="O29" s="127" t="s">
        <v>363</v>
      </c>
      <c r="P29" s="128">
        <v>225.64</v>
      </c>
      <c r="Q29" s="127" t="s">
        <v>365</v>
      </c>
      <c r="R29" s="129">
        <v>225.64</v>
      </c>
      <c r="S29" s="127" t="s">
        <v>385</v>
      </c>
      <c r="T29" s="127" t="s">
        <v>385</v>
      </c>
      <c r="U29" s="123">
        <v>1</v>
      </c>
      <c r="V29" s="123">
        <v>1</v>
      </c>
      <c r="W29" s="127" t="s">
        <v>391</v>
      </c>
      <c r="X29" s="130">
        <v>225.64</v>
      </c>
      <c r="Y29" s="131" t="s">
        <v>314</v>
      </c>
      <c r="Z29" s="132" t="s">
        <v>314</v>
      </c>
      <c r="AA29" s="129" t="s">
        <v>314</v>
      </c>
      <c r="AB29" s="129">
        <v>270.76799999999997</v>
      </c>
      <c r="AC29" s="127" t="s">
        <v>391</v>
      </c>
      <c r="AD29" s="128">
        <v>270.76799999999997</v>
      </c>
      <c r="AE29" s="129">
        <v>270.76799999999997</v>
      </c>
      <c r="AF29" s="123" t="s">
        <v>314</v>
      </c>
      <c r="AG29" s="133" t="s">
        <v>314</v>
      </c>
      <c r="AH29" s="132" t="s">
        <v>314</v>
      </c>
      <c r="AI29" s="132" t="s">
        <v>314</v>
      </c>
      <c r="AJ29" s="132" t="s">
        <v>314</v>
      </c>
      <c r="AK29" s="132" t="s">
        <v>314</v>
      </c>
      <c r="AL29" s="131" t="s">
        <v>387</v>
      </c>
      <c r="AM29" s="131" t="s">
        <v>388</v>
      </c>
      <c r="AN29" s="132">
        <v>45014</v>
      </c>
      <c r="AO29" s="127" t="s">
        <v>392</v>
      </c>
      <c r="AP29" s="132">
        <v>45014</v>
      </c>
      <c r="AQ29" s="132">
        <v>45014</v>
      </c>
      <c r="AR29" s="132">
        <v>45014</v>
      </c>
      <c r="AS29" s="132">
        <v>45014</v>
      </c>
      <c r="AT29" s="132">
        <v>45014</v>
      </c>
      <c r="AU29" s="131"/>
      <c r="AV29" s="127"/>
    </row>
    <row r="30" spans="1:48" ht="60" x14ac:dyDescent="0.25">
      <c r="A30" s="121">
        <v>4</v>
      </c>
      <c r="B30" s="122" t="s">
        <v>363</v>
      </c>
      <c r="C30" s="122" t="s">
        <v>364</v>
      </c>
      <c r="D30" s="123" t="s">
        <v>314</v>
      </c>
      <c r="E30" s="124"/>
      <c r="F30" s="124"/>
      <c r="G30" s="125"/>
      <c r="H30" s="124"/>
      <c r="I30" s="124"/>
      <c r="J30" s="124"/>
      <c r="K30" s="126"/>
      <c r="L30" s="124"/>
      <c r="M30" s="122" t="s">
        <v>393</v>
      </c>
      <c r="N30" s="122" t="s">
        <v>384</v>
      </c>
      <c r="O30" s="127" t="s">
        <v>363</v>
      </c>
      <c r="P30" s="128">
        <v>469</v>
      </c>
      <c r="Q30" s="127" t="s">
        <v>365</v>
      </c>
      <c r="R30" s="129">
        <v>469</v>
      </c>
      <c r="S30" s="127" t="s">
        <v>385</v>
      </c>
      <c r="T30" s="127" t="s">
        <v>385</v>
      </c>
      <c r="U30" s="123">
        <v>1</v>
      </c>
      <c r="V30" s="123">
        <v>1</v>
      </c>
      <c r="W30" s="127" t="s">
        <v>394</v>
      </c>
      <c r="X30" s="130">
        <v>469</v>
      </c>
      <c r="Y30" s="131" t="s">
        <v>314</v>
      </c>
      <c r="Z30" s="132" t="s">
        <v>314</v>
      </c>
      <c r="AA30" s="129" t="s">
        <v>314</v>
      </c>
      <c r="AB30" s="129">
        <v>469</v>
      </c>
      <c r="AC30" s="127" t="s">
        <v>394</v>
      </c>
      <c r="AD30" s="128">
        <v>562.79999999999995</v>
      </c>
      <c r="AE30" s="129">
        <v>562.79999999999995</v>
      </c>
      <c r="AF30" s="123" t="s">
        <v>314</v>
      </c>
      <c r="AG30" s="133" t="s">
        <v>314</v>
      </c>
      <c r="AH30" s="132" t="s">
        <v>314</v>
      </c>
      <c r="AI30" s="132" t="s">
        <v>314</v>
      </c>
      <c r="AJ30" s="132" t="s">
        <v>314</v>
      </c>
      <c r="AK30" s="132" t="s">
        <v>314</v>
      </c>
      <c r="AL30" s="131" t="s">
        <v>387</v>
      </c>
      <c r="AM30" s="131" t="s">
        <v>388</v>
      </c>
      <c r="AN30" s="132">
        <v>45247</v>
      </c>
      <c r="AO30" s="131" t="s">
        <v>395</v>
      </c>
      <c r="AP30" s="132">
        <v>45247</v>
      </c>
      <c r="AQ30" s="132">
        <v>45247</v>
      </c>
      <c r="AR30" s="132">
        <v>45247</v>
      </c>
      <c r="AS30" s="132">
        <v>45247</v>
      </c>
      <c r="AT30" s="132">
        <v>45288</v>
      </c>
      <c r="AU30" s="131"/>
      <c r="AV30" s="127"/>
    </row>
    <row r="31" spans="1:48" ht="60" x14ac:dyDescent="0.25">
      <c r="A31" s="121">
        <v>5</v>
      </c>
      <c r="B31" s="122" t="s">
        <v>363</v>
      </c>
      <c r="C31" s="122" t="s">
        <v>364</v>
      </c>
      <c r="D31" s="123" t="s">
        <v>314</v>
      </c>
      <c r="E31" s="124"/>
      <c r="F31" s="124"/>
      <c r="G31" s="125"/>
      <c r="H31" s="124"/>
      <c r="I31" s="124"/>
      <c r="J31" s="124"/>
      <c r="K31" s="126"/>
      <c r="L31" s="124"/>
      <c r="M31" s="122" t="s">
        <v>396</v>
      </c>
      <c r="N31" s="122" t="s">
        <v>396</v>
      </c>
      <c r="O31" s="127" t="s">
        <v>363</v>
      </c>
      <c r="P31" s="128" t="s">
        <v>397</v>
      </c>
      <c r="Q31" s="127" t="s">
        <v>365</v>
      </c>
      <c r="R31" s="129" t="s">
        <v>397</v>
      </c>
      <c r="S31" s="127" t="s">
        <v>385</v>
      </c>
      <c r="T31" s="127" t="s">
        <v>385</v>
      </c>
      <c r="U31" s="123">
        <v>1</v>
      </c>
      <c r="V31" s="123">
        <v>1</v>
      </c>
      <c r="W31" s="127" t="s">
        <v>398</v>
      </c>
      <c r="X31" s="130" t="s">
        <v>397</v>
      </c>
      <c r="Y31" s="131" t="s">
        <v>314</v>
      </c>
      <c r="Z31" s="132" t="s">
        <v>314</v>
      </c>
      <c r="AA31" s="129" t="s">
        <v>314</v>
      </c>
      <c r="AB31" s="129" t="s">
        <v>397</v>
      </c>
      <c r="AC31" s="127" t="s">
        <v>398</v>
      </c>
      <c r="AD31" s="128" t="s">
        <v>397</v>
      </c>
      <c r="AE31" s="129" t="s">
        <v>397</v>
      </c>
      <c r="AF31" s="123" t="s">
        <v>314</v>
      </c>
      <c r="AG31" s="133" t="s">
        <v>314</v>
      </c>
      <c r="AH31" s="132" t="s">
        <v>314</v>
      </c>
      <c r="AI31" s="132" t="s">
        <v>314</v>
      </c>
      <c r="AJ31" s="132" t="s">
        <v>314</v>
      </c>
      <c r="AK31" s="132" t="s">
        <v>314</v>
      </c>
      <c r="AL31" s="131" t="s">
        <v>387</v>
      </c>
      <c r="AM31" s="131" t="s">
        <v>388</v>
      </c>
      <c r="AN31" s="132">
        <v>43344</v>
      </c>
      <c r="AO31" s="131" t="s">
        <v>399</v>
      </c>
      <c r="AP31" s="132">
        <v>43344</v>
      </c>
      <c r="AQ31" s="132">
        <v>43344</v>
      </c>
      <c r="AR31" s="132">
        <v>45291</v>
      </c>
      <c r="AS31" s="132">
        <v>45291</v>
      </c>
      <c r="AT31" s="132">
        <v>45291</v>
      </c>
      <c r="AU31" s="131"/>
      <c r="AV31" s="127"/>
    </row>
  </sheetData>
  <mergeCells count="66">
    <mergeCell ref="A10:N10"/>
    <mergeCell ref="A11:N11"/>
    <mergeCell ref="A7:AV8"/>
    <mergeCell ref="A9:AV9"/>
    <mergeCell ref="A19:N19"/>
    <mergeCell ref="B12:AV12"/>
    <mergeCell ref="A20:N20"/>
    <mergeCell ref="A13:N13"/>
    <mergeCell ref="A14:N14"/>
    <mergeCell ref="A16:N16"/>
    <mergeCell ref="A17:N17"/>
    <mergeCell ref="A18:N18"/>
    <mergeCell ref="B15:AS15"/>
    <mergeCell ref="A23:A25"/>
    <mergeCell ref="B23:B25"/>
    <mergeCell ref="C23:C25"/>
    <mergeCell ref="D23:D25"/>
    <mergeCell ref="E23:L23"/>
    <mergeCell ref="M23:M25"/>
    <mergeCell ref="N23:N25"/>
    <mergeCell ref="O23:O25"/>
    <mergeCell ref="P23:P25"/>
    <mergeCell ref="Q23:Q25"/>
    <mergeCell ref="R23:R25"/>
    <mergeCell ref="S23:T23"/>
    <mergeCell ref="U23:U25"/>
    <mergeCell ref="V23:V25"/>
    <mergeCell ref="W23:W25"/>
    <mergeCell ref="X23:X25"/>
    <mergeCell ref="Y23:Y25"/>
    <mergeCell ref="Z23:Z25"/>
    <mergeCell ref="AA23:AA25"/>
    <mergeCell ref="AB23:AB25"/>
    <mergeCell ref="AC23:AC25"/>
    <mergeCell ref="AD23:AD25"/>
    <mergeCell ref="AE23:AE25"/>
    <mergeCell ref="AF23:AK23"/>
    <mergeCell ref="AL23:AO23"/>
    <mergeCell ref="AM24:AM25"/>
    <mergeCell ref="AN24:AN25"/>
    <mergeCell ref="AO24:AO25"/>
    <mergeCell ref="AJ24:AJ25"/>
    <mergeCell ref="AK24:AK25"/>
    <mergeCell ref="AL24:AL25"/>
    <mergeCell ref="AT23:AT25"/>
    <mergeCell ref="AU23:AU25"/>
    <mergeCell ref="AP24:AP25"/>
    <mergeCell ref="AQ24:AQ25"/>
    <mergeCell ref="AP23:AQ23"/>
    <mergeCell ref="AR23:AR25"/>
    <mergeCell ref="B5:AU5"/>
    <mergeCell ref="A21:AV21"/>
    <mergeCell ref="AV23:AV25"/>
    <mergeCell ref="E24:E25"/>
    <mergeCell ref="F24:F25"/>
    <mergeCell ref="G24:G25"/>
    <mergeCell ref="H24:H25"/>
    <mergeCell ref="I24:I25"/>
    <mergeCell ref="J24:J25"/>
    <mergeCell ref="K24:K25"/>
    <mergeCell ref="L24:L25"/>
    <mergeCell ref="S24:S25"/>
    <mergeCell ref="T24:T25"/>
    <mergeCell ref="AF24:AG24"/>
    <mergeCell ref="AH24:AI24"/>
    <mergeCell ref="AS23:AS25"/>
  </mergeCells>
  <hyperlinks>
    <hyperlink ref="AG27" r:id="rId1" display="http://utp.sberbank-ast.ru"/>
    <hyperlink ref="AG28" r:id="rId2" display="http://utp.sberbank-ast.ru"/>
    <hyperlink ref="AG29" r:id="rId3" display="http://utp.sberbank-ast.ru"/>
    <hyperlink ref="AG30" r:id="rId4" display="http://utp.sberbank-ast.ru"/>
    <hyperlink ref="AG31" r:id="rId5" display="http://utp.sberbank-ast.ru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view="pageBreakPreview" topLeftCell="A49" zoomScale="115" zoomScaleNormal="90" zoomScaleSheetLayoutView="115" zoomScalePageLayoutView="75" workbookViewId="0">
      <selection activeCell="B71" sqref="B71:B76"/>
    </sheetView>
  </sheetViews>
  <sheetFormatPr defaultRowHeight="15" x14ac:dyDescent="0.25"/>
  <cols>
    <col min="1" max="1" width="52.85546875" customWidth="1"/>
    <col min="2" max="2" width="52.140625" customWidth="1"/>
    <col min="3" max="256" width="8.28515625"/>
    <col min="257" max="258" width="62.42578125"/>
    <col min="259" max="512" width="8.28515625"/>
    <col min="513" max="514" width="62.42578125"/>
    <col min="515" max="768" width="8.28515625"/>
    <col min="769" max="770" width="62.42578125"/>
    <col min="771" max="1025" width="8.28515625"/>
  </cols>
  <sheetData>
    <row r="1" spans="1:8" x14ac:dyDescent="0.25">
      <c r="B1" s="146" t="s">
        <v>0</v>
      </c>
    </row>
    <row r="2" spans="1:8" x14ac:dyDescent="0.25">
      <c r="B2" s="93" t="s">
        <v>1</v>
      </c>
    </row>
    <row r="3" spans="1:8" x14ac:dyDescent="0.25">
      <c r="B3" s="93" t="s">
        <v>258</v>
      </c>
    </row>
    <row r="4" spans="1:8" ht="15.75" x14ac:dyDescent="0.25">
      <c r="B4" s="40"/>
    </row>
    <row r="5" spans="1:8" ht="18.75" x14ac:dyDescent="0.3">
      <c r="A5" s="199" t="str">
        <f>'1. паспорт местоположение'!B5</f>
        <v>Год раскрытия информации: 2024 год</v>
      </c>
      <c r="B5" s="199"/>
      <c r="C5" s="63"/>
      <c r="D5" s="63"/>
      <c r="E5" s="63"/>
      <c r="F5" s="63"/>
      <c r="G5" s="63"/>
      <c r="H5" s="63"/>
    </row>
    <row r="6" spans="1:8" ht="18.75" x14ac:dyDescent="0.3">
      <c r="A6" s="115"/>
      <c r="B6" s="115"/>
      <c r="C6" s="64"/>
      <c r="D6" s="64"/>
      <c r="E6" s="64"/>
      <c r="F6" s="64"/>
      <c r="G6" s="64"/>
      <c r="H6" s="64"/>
    </row>
    <row r="7" spans="1:8" ht="18.75" x14ac:dyDescent="0.25">
      <c r="A7" s="202" t="s">
        <v>3</v>
      </c>
      <c r="B7" s="202"/>
      <c r="C7" s="8"/>
      <c r="D7" s="8"/>
      <c r="E7" s="8"/>
      <c r="F7" s="8"/>
      <c r="G7" s="8"/>
      <c r="H7" s="8"/>
    </row>
    <row r="8" spans="1:8" ht="18.75" x14ac:dyDescent="0.25">
      <c r="A8" s="116"/>
      <c r="B8" s="116"/>
      <c r="C8" s="8"/>
      <c r="D8" s="8"/>
      <c r="E8" s="8"/>
      <c r="F8" s="8"/>
      <c r="G8" s="8"/>
      <c r="H8" s="8"/>
    </row>
    <row r="9" spans="1:8" x14ac:dyDescent="0.25">
      <c r="A9" s="203" t="s">
        <v>4</v>
      </c>
      <c r="B9" s="203"/>
      <c r="C9" s="10"/>
      <c r="D9" s="10"/>
      <c r="E9" s="10"/>
      <c r="F9" s="10"/>
      <c r="G9" s="10"/>
      <c r="H9" s="10"/>
    </row>
    <row r="10" spans="1:8" ht="15.75" x14ac:dyDescent="0.25">
      <c r="A10" s="202" t="s">
        <v>5</v>
      </c>
      <c r="B10" s="202"/>
      <c r="C10" s="11"/>
      <c r="D10" s="11"/>
      <c r="E10" s="11"/>
      <c r="F10" s="11"/>
      <c r="G10" s="11"/>
      <c r="H10" s="11"/>
    </row>
    <row r="11" spans="1:8" ht="18.75" x14ac:dyDescent="0.25">
      <c r="A11" s="116"/>
      <c r="B11" s="116"/>
      <c r="C11" s="8"/>
      <c r="D11" s="8"/>
      <c r="E11" s="8"/>
      <c r="F11" s="8"/>
      <c r="G11" s="8"/>
      <c r="H11" s="8"/>
    </row>
    <row r="12" spans="1:8" ht="30.75" customHeight="1" x14ac:dyDescent="0.25">
      <c r="A12" s="205" t="str">
        <f>'1. паспорт местоположение'!C12</f>
        <v>L_UES_R1</v>
      </c>
      <c r="B12" s="205"/>
      <c r="C12" s="10"/>
      <c r="D12" s="10"/>
      <c r="E12" s="10"/>
      <c r="F12" s="10"/>
      <c r="G12" s="10"/>
      <c r="H12" s="10"/>
    </row>
    <row r="13" spans="1:8" ht="18.75" x14ac:dyDescent="0.25">
      <c r="A13" s="91"/>
      <c r="B13" s="91"/>
      <c r="C13" s="53"/>
      <c r="D13" s="53"/>
      <c r="E13" s="53"/>
      <c r="F13" s="53"/>
      <c r="G13" s="53"/>
      <c r="H13" s="53"/>
    </row>
    <row r="14" spans="1:8" ht="18.75" x14ac:dyDescent="0.25">
      <c r="A14" s="204" t="str">
        <f>'1. паспорт местоположение'!B14</f>
        <v xml:space="preserve">Строительство электроснабжения от ПС-2 "Иремель" мкр.Юго-Восточный </v>
      </c>
      <c r="B14" s="204"/>
      <c r="C14" s="15"/>
      <c r="D14" s="10"/>
      <c r="E14" s="10"/>
      <c r="F14" s="10"/>
      <c r="G14" s="10"/>
      <c r="H14" s="10"/>
    </row>
    <row r="15" spans="1:8" ht="15.75" x14ac:dyDescent="0.25">
      <c r="A15" s="202" t="s">
        <v>7</v>
      </c>
      <c r="B15" s="202"/>
      <c r="C15" s="11"/>
      <c r="D15" s="11"/>
      <c r="E15" s="11"/>
      <c r="F15" s="11"/>
      <c r="G15" s="11"/>
      <c r="H15" s="11"/>
    </row>
    <row r="16" spans="1:8" x14ac:dyDescent="0.25">
      <c r="A16" s="90"/>
      <c r="B16" s="92"/>
    </row>
    <row r="17" spans="1:2" ht="33.75" customHeight="1" x14ac:dyDescent="0.25">
      <c r="A17" s="200" t="s">
        <v>259</v>
      </c>
      <c r="B17" s="200"/>
    </row>
    <row r="18" spans="1:2" ht="15.75" thickBot="1" x14ac:dyDescent="0.3">
      <c r="A18" s="90"/>
      <c r="B18" s="93"/>
    </row>
    <row r="19" spans="1:2" ht="25.5" x14ac:dyDescent="0.25">
      <c r="A19" s="94" t="s">
        <v>260</v>
      </c>
      <c r="B19" s="95" t="s">
        <v>14</v>
      </c>
    </row>
    <row r="20" spans="1:2" ht="25.5" x14ac:dyDescent="0.25">
      <c r="A20" s="94" t="s">
        <v>261</v>
      </c>
      <c r="B20" s="96" t="s">
        <v>262</v>
      </c>
    </row>
    <row r="21" spans="1:2" ht="25.5" x14ac:dyDescent="0.25">
      <c r="A21" s="94" t="s">
        <v>263</v>
      </c>
      <c r="B21" s="97" t="s">
        <v>310</v>
      </c>
    </row>
    <row r="22" spans="1:2" x14ac:dyDescent="0.25">
      <c r="A22" s="94" t="s">
        <v>264</v>
      </c>
      <c r="B22" s="98" t="s">
        <v>20</v>
      </c>
    </row>
    <row r="23" spans="1:2" x14ac:dyDescent="0.25">
      <c r="A23" s="99" t="s">
        <v>265</v>
      </c>
      <c r="B23" s="96">
        <v>2026</v>
      </c>
    </row>
    <row r="24" spans="1:2" x14ac:dyDescent="0.25">
      <c r="A24" s="100" t="s">
        <v>266</v>
      </c>
      <c r="B24" s="101"/>
    </row>
    <row r="25" spans="1:2" x14ac:dyDescent="0.25">
      <c r="A25" s="102" t="s">
        <v>373</v>
      </c>
      <c r="B25" s="103" t="str">
        <f>'1. паспорт местоположение'!C43</f>
        <v>5,293 млн.руб с НДС</v>
      </c>
    </row>
    <row r="26" spans="1:2" ht="25.5" x14ac:dyDescent="0.25">
      <c r="A26" s="104" t="s">
        <v>267</v>
      </c>
      <c r="B26" s="103" t="s">
        <v>311</v>
      </c>
    </row>
    <row r="27" spans="1:2" ht="25.5" x14ac:dyDescent="0.25">
      <c r="A27" s="104" t="s">
        <v>268</v>
      </c>
      <c r="B27" s="104" t="s">
        <v>20</v>
      </c>
    </row>
    <row r="28" spans="1:2" ht="25.5" x14ac:dyDescent="0.25">
      <c r="A28" s="104" t="s">
        <v>269</v>
      </c>
      <c r="B28" s="104" t="s">
        <v>20</v>
      </c>
    </row>
    <row r="29" spans="1:2" x14ac:dyDescent="0.25">
      <c r="A29" s="104" t="s">
        <v>270</v>
      </c>
      <c r="B29" s="104"/>
    </row>
    <row r="30" spans="1:2" ht="25.5" x14ac:dyDescent="0.25">
      <c r="A30" s="104" t="s">
        <v>271</v>
      </c>
      <c r="B30" s="104" t="s">
        <v>20</v>
      </c>
    </row>
    <row r="31" spans="1:2" ht="25.5" x14ac:dyDescent="0.25">
      <c r="A31" s="104" t="s">
        <v>272</v>
      </c>
      <c r="B31" s="104" t="s">
        <v>20</v>
      </c>
    </row>
    <row r="32" spans="1:2" x14ac:dyDescent="0.25">
      <c r="A32" s="104" t="s">
        <v>273</v>
      </c>
      <c r="B32" s="104" t="s">
        <v>20</v>
      </c>
    </row>
    <row r="33" spans="1:2" x14ac:dyDescent="0.25">
      <c r="A33" s="104" t="s">
        <v>274</v>
      </c>
      <c r="B33" s="104" t="s">
        <v>20</v>
      </c>
    </row>
    <row r="34" spans="1:2" x14ac:dyDescent="0.25">
      <c r="A34" s="104" t="s">
        <v>275</v>
      </c>
      <c r="B34" s="104" t="s">
        <v>20</v>
      </c>
    </row>
    <row r="35" spans="1:2" ht="25.5" x14ac:dyDescent="0.25">
      <c r="A35" s="104" t="s">
        <v>276</v>
      </c>
      <c r="B35" s="104" t="s">
        <v>20</v>
      </c>
    </row>
    <row r="36" spans="1:2" ht="25.5" x14ac:dyDescent="0.25">
      <c r="A36" s="104" t="s">
        <v>272</v>
      </c>
      <c r="B36" s="104" t="s">
        <v>20</v>
      </c>
    </row>
    <row r="37" spans="1:2" x14ac:dyDescent="0.25">
      <c r="A37" s="104" t="s">
        <v>273</v>
      </c>
      <c r="B37" s="104" t="s">
        <v>20</v>
      </c>
    </row>
    <row r="38" spans="1:2" x14ac:dyDescent="0.25">
      <c r="A38" s="104" t="s">
        <v>274</v>
      </c>
      <c r="B38" s="104" t="s">
        <v>20</v>
      </c>
    </row>
    <row r="39" spans="1:2" x14ac:dyDescent="0.25">
      <c r="A39" s="104" t="s">
        <v>275</v>
      </c>
      <c r="B39" s="104" t="s">
        <v>20</v>
      </c>
    </row>
    <row r="40" spans="1:2" ht="25.5" x14ac:dyDescent="0.25">
      <c r="A40" s="104" t="s">
        <v>277</v>
      </c>
      <c r="B40" s="104" t="s">
        <v>20</v>
      </c>
    </row>
    <row r="41" spans="1:2" ht="25.5" x14ac:dyDescent="0.25">
      <c r="A41" s="104" t="s">
        <v>272</v>
      </c>
      <c r="B41" s="104" t="s">
        <v>20</v>
      </c>
    </row>
    <row r="42" spans="1:2" x14ac:dyDescent="0.25">
      <c r="A42" s="104" t="s">
        <v>273</v>
      </c>
      <c r="B42" s="104" t="s">
        <v>20</v>
      </c>
    </row>
    <row r="43" spans="1:2" x14ac:dyDescent="0.25">
      <c r="A43" s="104" t="s">
        <v>274</v>
      </c>
      <c r="B43" s="104" t="s">
        <v>20</v>
      </c>
    </row>
    <row r="44" spans="1:2" x14ac:dyDescent="0.25">
      <c r="A44" s="104" t="s">
        <v>275</v>
      </c>
      <c r="B44" s="104" t="s">
        <v>20</v>
      </c>
    </row>
    <row r="45" spans="1:2" ht="25.5" x14ac:dyDescent="0.25">
      <c r="A45" s="105" t="s">
        <v>278</v>
      </c>
      <c r="B45" s="106" t="s">
        <v>20</v>
      </c>
    </row>
    <row r="46" spans="1:2" x14ac:dyDescent="0.25">
      <c r="A46" s="105" t="s">
        <v>270</v>
      </c>
      <c r="B46" s="106" t="s">
        <v>20</v>
      </c>
    </row>
    <row r="47" spans="1:2" x14ac:dyDescent="0.25">
      <c r="A47" s="105" t="s">
        <v>279</v>
      </c>
      <c r="B47" s="106" t="s">
        <v>20</v>
      </c>
    </row>
    <row r="48" spans="1:2" x14ac:dyDescent="0.25">
      <c r="A48" s="105" t="s">
        <v>280</v>
      </c>
      <c r="B48" s="106" t="s">
        <v>20</v>
      </c>
    </row>
    <row r="49" spans="1:2" ht="25.5" x14ac:dyDescent="0.25">
      <c r="A49" s="105" t="s">
        <v>281</v>
      </c>
      <c r="B49" s="106" t="s">
        <v>20</v>
      </c>
    </row>
    <row r="50" spans="1:2" x14ac:dyDescent="0.25">
      <c r="A50" s="99" t="s">
        <v>282</v>
      </c>
      <c r="B50" s="107" t="s">
        <v>20</v>
      </c>
    </row>
    <row r="51" spans="1:2" x14ac:dyDescent="0.25">
      <c r="A51" s="99" t="s">
        <v>283</v>
      </c>
      <c r="B51" s="107" t="s">
        <v>20</v>
      </c>
    </row>
    <row r="52" spans="1:2" x14ac:dyDescent="0.25">
      <c r="A52" s="99" t="s">
        <v>284</v>
      </c>
      <c r="B52" s="107">
        <v>0</v>
      </c>
    </row>
    <row r="53" spans="1:2" x14ac:dyDescent="0.25">
      <c r="A53" s="100" t="s">
        <v>285</v>
      </c>
      <c r="B53" s="108">
        <v>0</v>
      </c>
    </row>
    <row r="54" spans="1:2" ht="15.75" customHeight="1" x14ac:dyDescent="0.25">
      <c r="A54" s="105" t="s">
        <v>286</v>
      </c>
      <c r="B54" s="201" t="s">
        <v>287</v>
      </c>
    </row>
    <row r="55" spans="1:2" x14ac:dyDescent="0.25">
      <c r="A55" s="109" t="s">
        <v>288</v>
      </c>
      <c r="B55" s="201"/>
    </row>
    <row r="56" spans="1:2" x14ac:dyDescent="0.25">
      <c r="A56" s="109" t="s">
        <v>289</v>
      </c>
      <c r="B56" s="201"/>
    </row>
    <row r="57" spans="1:2" x14ac:dyDescent="0.25">
      <c r="A57" s="109" t="s">
        <v>290</v>
      </c>
      <c r="B57" s="201"/>
    </row>
    <row r="58" spans="1:2" x14ac:dyDescent="0.25">
      <c r="A58" s="109" t="s">
        <v>291</v>
      </c>
      <c r="B58" s="201"/>
    </row>
    <row r="59" spans="1:2" x14ac:dyDescent="0.25">
      <c r="A59" s="100" t="s">
        <v>292</v>
      </c>
      <c r="B59" s="201"/>
    </row>
    <row r="60" spans="1:2" ht="25.5" x14ac:dyDescent="0.25">
      <c r="A60" s="105" t="s">
        <v>293</v>
      </c>
      <c r="B60" s="99" t="s">
        <v>20</v>
      </c>
    </row>
    <row r="61" spans="1:2" ht="25.5" x14ac:dyDescent="0.25">
      <c r="A61" s="99" t="s">
        <v>294</v>
      </c>
      <c r="B61" s="99" t="s">
        <v>20</v>
      </c>
    </row>
    <row r="62" spans="1:2" x14ac:dyDescent="0.25">
      <c r="A62" s="105" t="s">
        <v>270</v>
      </c>
      <c r="B62" s="110" t="s">
        <v>20</v>
      </c>
    </row>
    <row r="63" spans="1:2" x14ac:dyDescent="0.25">
      <c r="A63" s="105" t="s">
        <v>295</v>
      </c>
      <c r="B63" s="99" t="s">
        <v>20</v>
      </c>
    </row>
    <row r="64" spans="1:2" x14ac:dyDescent="0.25">
      <c r="A64" s="105" t="s">
        <v>296</v>
      </c>
      <c r="B64" s="110" t="s">
        <v>20</v>
      </c>
    </row>
    <row r="65" spans="1:2" x14ac:dyDescent="0.25">
      <c r="A65" s="111" t="s">
        <v>297</v>
      </c>
      <c r="B65" s="112"/>
    </row>
    <row r="66" spans="1:2" x14ac:dyDescent="0.25">
      <c r="A66" s="99" t="s">
        <v>298</v>
      </c>
      <c r="B66" s="107"/>
    </row>
    <row r="67" spans="1:2" x14ac:dyDescent="0.25">
      <c r="A67" s="109" t="s">
        <v>299</v>
      </c>
      <c r="B67" s="106" t="s">
        <v>20</v>
      </c>
    </row>
    <row r="68" spans="1:2" x14ac:dyDescent="0.25">
      <c r="A68" s="109" t="s">
        <v>300</v>
      </c>
      <c r="B68" s="106" t="s">
        <v>20</v>
      </c>
    </row>
    <row r="69" spans="1:2" x14ac:dyDescent="0.25">
      <c r="A69" s="109" t="s">
        <v>301</v>
      </c>
      <c r="B69" s="106" t="s">
        <v>20</v>
      </c>
    </row>
    <row r="70" spans="1:2" ht="25.5" x14ac:dyDescent="0.25">
      <c r="A70" s="113" t="s">
        <v>302</v>
      </c>
      <c r="B70" s="103" t="s">
        <v>379</v>
      </c>
    </row>
    <row r="71" spans="1:2" ht="28.5" customHeight="1" x14ac:dyDescent="0.25">
      <c r="A71" s="105" t="s">
        <v>303</v>
      </c>
      <c r="B71" s="201"/>
    </row>
    <row r="72" spans="1:2" x14ac:dyDescent="0.25">
      <c r="A72" s="109" t="s">
        <v>304</v>
      </c>
      <c r="B72" s="201"/>
    </row>
    <row r="73" spans="1:2" x14ac:dyDescent="0.25">
      <c r="A73" s="109" t="s">
        <v>305</v>
      </c>
      <c r="B73" s="201"/>
    </row>
    <row r="74" spans="1:2" x14ac:dyDescent="0.25">
      <c r="A74" s="109" t="s">
        <v>306</v>
      </c>
      <c r="B74" s="201"/>
    </row>
    <row r="75" spans="1:2" x14ac:dyDescent="0.25">
      <c r="A75" s="109" t="s">
        <v>307</v>
      </c>
      <c r="B75" s="201"/>
    </row>
    <row r="76" spans="1:2" x14ac:dyDescent="0.25">
      <c r="A76" s="114" t="s">
        <v>308</v>
      </c>
      <c r="B76" s="201"/>
    </row>
  </sheetData>
  <mergeCells count="10">
    <mergeCell ref="A5:B5"/>
    <mergeCell ref="A17:B17"/>
    <mergeCell ref="B54:B59"/>
    <mergeCell ref="B71:B76"/>
    <mergeCell ref="A7:B7"/>
    <mergeCell ref="A9:B9"/>
    <mergeCell ref="A10:B10"/>
    <mergeCell ref="A15:B15"/>
    <mergeCell ref="A14:B14"/>
    <mergeCell ref="A12:B12"/>
  </mergeCells>
  <pageMargins left="0.70866141732283472" right="0.70866141732283472" top="0" bottom="0" header="0" footer="0"/>
  <pageSetup paperSize="9" scale="5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8</cp:revision>
  <cp:lastPrinted>2023-05-05T12:11:16Z</cp:lastPrinted>
  <dcterms:created xsi:type="dcterms:W3CDTF">2015-08-16T15:31:05Z</dcterms:created>
  <dcterms:modified xsi:type="dcterms:W3CDTF">2024-11-11T12:04:27Z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