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989"/>
  </bookViews>
  <sheets>
    <sheet name="Ф.3" sheetId="1" r:id="rId1"/>
  </sheets>
  <definedNames>
    <definedName name="TABLE" localSheetId="0">Ф.3!#REF!</definedName>
    <definedName name="TABLE_2" localSheetId="0">Ф.3!#REF!</definedName>
    <definedName name="_xlnm.Print_Area" localSheetId="0">Ф.3!$A$1:$Y$79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19" i="1" l="1"/>
  <c r="X20" i="1"/>
  <c r="X21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F23" i="1"/>
  <c r="X28" i="1"/>
  <c r="X27" i="1"/>
  <c r="X29" i="1"/>
  <c r="W31" i="1"/>
  <c r="X36" i="1"/>
  <c r="X38" i="1"/>
  <c r="N38" i="1"/>
  <c r="X45" i="1"/>
  <c r="X44" i="1"/>
  <c r="X43" i="1"/>
  <c r="X42" i="1"/>
  <c r="X41" i="1"/>
  <c r="X40" i="1"/>
  <c r="X51" i="1"/>
  <c r="W51" i="1"/>
  <c r="X46" i="1"/>
  <c r="W46" i="1"/>
  <c r="W47" i="1"/>
  <c r="X47" i="1" s="1"/>
  <c r="X58" i="1"/>
  <c r="W58" i="1"/>
  <c r="X65" i="1"/>
  <c r="X66" i="1"/>
  <c r="X67" i="1"/>
  <c r="X68" i="1"/>
  <c r="X69" i="1"/>
  <c r="W73" i="1"/>
  <c r="X75" i="1"/>
  <c r="X74" i="1"/>
  <c r="W20" i="1"/>
  <c r="W21" i="1"/>
  <c r="W26" i="1"/>
  <c r="W27" i="1"/>
  <c r="W28" i="1"/>
  <c r="X26" i="1" s="1"/>
  <c r="W29" i="1"/>
  <c r="W30" i="1"/>
  <c r="W36" i="1"/>
  <c r="W37" i="1"/>
  <c r="W38" i="1"/>
  <c r="X37" i="1"/>
  <c r="W40" i="1"/>
  <c r="W41" i="1"/>
  <c r="W42" i="1"/>
  <c r="W43" i="1"/>
  <c r="W44" i="1"/>
  <c r="W45" i="1"/>
  <c r="W65" i="1"/>
  <c r="W66" i="1"/>
  <c r="W67" i="1"/>
  <c r="W68" i="1"/>
  <c r="W69" i="1"/>
  <c r="W74" i="1"/>
  <c r="W75" i="1"/>
  <c r="X73" i="1" s="1"/>
  <c r="W19" i="1"/>
</calcChain>
</file>

<file path=xl/sharedStrings.xml><?xml version="1.0" encoding="utf-8"?>
<sst xmlns="http://schemas.openxmlformats.org/spreadsheetml/2006/main" count="1321" uniqueCount="178">
  <si>
    <t>Приложение № 3</t>
  </si>
  <si>
    <t>к приказу Минэнерго России
от 25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</si>
  <si>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</si>
  <si>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год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</si>
  <si>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</si>
  <si>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</si>
  <si>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</si>
  <si>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</si>
  <si>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</si>
  <si>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</si>
  <si>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</si>
  <si>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</si>
  <si>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</si>
  <si>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</si>
  <si>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</si>
  <si>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</si>
  <si>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</si>
  <si>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</si>
  <si>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</si>
  <si>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</si>
  <si>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</si>
  <si>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</si>
  <si>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</si>
  <si>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</si>
  <si>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</si>
  <si>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</si>
  <si>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АСКУЭ, шт</t>
  </si>
  <si>
    <t>другое</t>
  </si>
  <si>
    <t>%</t>
  </si>
  <si>
    <t>11.1</t>
  </si>
  <si>
    <t>11.3</t>
  </si>
  <si>
    <t>18.1</t>
  </si>
  <si>
    <t>18.3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</si>
  <si>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</si>
  <si>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</si>
  <si>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</si>
  <si>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</si>
  <si>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</si>
  <si>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</si>
  <si>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</si>
  <si>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</si>
  <si>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</si>
  <si>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</si>
  <si>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</si>
  <si>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</si>
  <si>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</si>
  <si>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</si>
  <si>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</si>
  <si>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</si>
  <si>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</si>
  <si>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</si>
  <si>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</si>
  <si>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</si>
  <si>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</si>
  <si>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</si>
  <si>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</si>
  <si>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</si>
  <si>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</si>
  <si>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</si>
  <si>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</si>
  <si>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</si>
  <si>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</si>
  <si>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</si>
  <si>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</si>
  <si>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</si>
  <si>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</si>
  <si>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</si>
  <si>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</si>
  <si>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</si>
  <si>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</si>
  <si>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</si>
  <si>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</si>
  <si>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</si>
  <si>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</si>
  <si>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</si>
  <si>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</si>
  <si>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</si>
  <si>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</si>
  <si>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</si>
  <si>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</si>
  <si>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</si>
  <si>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</si>
  <si>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</si>
  <si>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</si>
  <si>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</si>
  <si>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</si>
  <si>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</si>
  <si>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L_UES_S6</t>
  </si>
  <si>
    <t>L_UES_S7</t>
  </si>
  <si>
    <t>L_UES_Z2</t>
  </si>
  <si>
    <t xml:space="preserve">Причины отклонений указаны пообъектно 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</si>
  <si>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</si>
  <si>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L_UES_E4</t>
  </si>
  <si>
    <t>L_UES_E11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</si>
  <si>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</si>
  <si>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</si>
  <si>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</si>
  <si>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</si>
  <si>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</si>
  <si>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1.4.1</t>
  </si>
  <si>
    <t>1.6.1</t>
  </si>
  <si>
    <t>2024</t>
  </si>
  <si>
    <t>По результатам проведенных торгов(закупочных процедур)произошло удешевление стоимости оборудования, выпол.хозспособом.</t>
  </si>
  <si>
    <t>Произошло уменьшение стоимости объекта в связи с изменением трассы прокладки КЛ,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</si>
  <si>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</si>
  <si>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Приказом МПЭиИ РБ  № 76-О от 01.07.2024 г. </t>
  </si>
  <si>
    <t>2025</t>
  </si>
  <si>
    <t xml:space="preserve">Принятие основных средств и нематериальных активов к бухгалтерскому учету в год 2024 </t>
  </si>
  <si>
    <t xml:space="preserve">Отклонение от плана ввода основных средств года 2024 </t>
  </si>
  <si>
    <t>0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</si>
  <si>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</si>
  <si>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</si>
  <si>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</si>
  <si>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</si>
  <si>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</si>
  <si>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</si>
  <si>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</si>
  <si>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</si>
  <si>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</si>
  <si>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</si>
  <si>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</si>
  <si>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</si>
  <si>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</si>
  <si>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…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</si>
  <si>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</si>
  <si>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</si>
  <si>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</si>
  <si>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</si>
  <si>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</si>
  <si>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</si>
  <si>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</si>
  <si>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</si>
  <si>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</si>
  <si>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</si>
  <si>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</si>
  <si>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</si>
  <si>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</si>
  <si>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</si>
  <si>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</si>
  <si>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</si>
  <si>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</si>
  <si>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</si>
  <si>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</si>
  <si>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</si>
  <si>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</si>
  <si>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</si>
  <si>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</si>
  <si>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</si>
  <si>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</si>
  <si>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</si>
  <si>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</si>
  <si>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</si>
  <si>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</si>
  <si>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</si>
  <si>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</si>
  <si>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</si>
  <si>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</si>
  <si>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</si>
  <si>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</si>
  <si>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</si>
  <si>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</si>
  <si>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</si>
  <si>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</si>
  <si>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</si>
  <si>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</si>
  <si>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Строительство электроснабжения 
от ПС-2 "Иремель" мкр. "Юго-Восточный"  (2КЛ-10 кВ)</t>
  </si>
  <si>
    <t>О_UES_R7</t>
  </si>
  <si>
    <t>Бурильно-крановая машина Камаз 43118</t>
  </si>
  <si>
    <t>L_UES_Z5</t>
  </si>
  <si>
    <t xml:space="preserve">РП-1 замена ячеек 10,12,14,16  МВ на ВВ </t>
  </si>
  <si>
    <t>Протокол №1 тех. Совета АО "УЭС" от 19.02.2024 г.</t>
  </si>
  <si>
    <t>Протокол №8 тех. Совета АО "УЭС" от 27.09.2024 г.</t>
  </si>
  <si>
    <t>Протокол №6 тех. Совета АО "УЭС" от 03.07.2024 г.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</si>
  <si>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</si>
  <si>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</si>
  <si>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>Произошло увеличение стоимости объекта в связи с изменением трассы прокладки ВЛ, выполненное хозспособом.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</si>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</sst>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3">
    <xf numFmtId="0" fontId="0" fillId="0" borderId="0" xfId="0"/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0" fillId="2" borderId="0" xfId="0" applyFill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1" fontId="4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2" fontId="2" fillId="2" borderId="0" xfId="0" applyNumberFormat="1" applyFont="1" applyFill="1" applyBorder="1" applyAlignment="1">
      <alignment horizontal="left"/>
    </xf>
    <xf numFmtId="2" fontId="0" fillId="2" borderId="0" xfId="0" applyNumberFormat="1" applyFill="1"/>
    <xf numFmtId="2" fontId="3" fillId="2" borderId="0" xfId="0" applyNumberFormat="1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left"/>
    </xf>
    <xf numFmtId="2" fontId="4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164" fontId="3" fillId="4" borderId="2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9" fontId="3" fillId="3" borderId="2" xfId="1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0" borderId="2" xfId="2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wrapText="1"/>
    </xf>
    <xf numFmtId="164" fontId="3" fillId="4" borderId="2" xfId="0" applyNumberFormat="1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9"/>
  <sheetViews>
    <sheetView tabSelected="1" topLeftCell="A3" zoomScaleNormal="100" workbookViewId="0">
      <selection activeCell="X38" sqref="X38"/>
    </sheetView>
  </sheetViews>
  <sheetFormatPr defaultRowHeight="15" x14ac:dyDescent="0.2"/>
  <cols>
    <col min="1" max="1" width="6.140625" style="1"/>
    <col min="2" max="2" width="40.140625" style="1" customWidth="1"/>
    <col min="3" max="3" width="14.42578125" style="1" customWidth="1"/>
    <col min="4" max="4" width="11.85546875" style="1"/>
    <col min="5" max="5" width="9.85546875" style="1"/>
    <col min="6" max="6" width="8.28515625" style="1" customWidth="1"/>
    <col min="7" max="7" width="4.7109375" style="1"/>
    <col min="8" max="8" width="5.42578125" style="1" customWidth="1"/>
    <col min="9" max="9" width="8.140625" style="1"/>
    <col min="10" max="10" width="5.85546875" style="1" customWidth="1"/>
    <col min="11" max="11" width="6.5703125" style="1" customWidth="1"/>
    <col min="12" max="12" width="5.85546875" style="1" customWidth="1"/>
    <col min="13" max="13" width="8" style="1" customWidth="1"/>
    <col min="14" max="14" width="6.140625" style="1"/>
    <col min="15" max="15" width="4.85546875" style="1"/>
    <col min="16" max="16" width="4.7109375" style="1"/>
    <col min="17" max="17" width="7.140625" style="1" customWidth="1"/>
    <col min="18" max="18" width="5.42578125" style="1" customWidth="1"/>
    <col min="19" max="19" width="6.28515625" style="1"/>
    <col min="20" max="20" width="6.140625" style="1" customWidth="1"/>
    <col min="21" max="21" width="6.7109375" style="1"/>
    <col min="22" max="22" width="6.140625" style="1"/>
    <col min="23" max="23" width="8.28515625" style="23" customWidth="1"/>
    <col min="24" max="24" width="8.5703125" style="1" customWidth="1"/>
    <col min="25" max="25" width="38.85546875" style="1" customWidth="1"/>
    <col min="26" max="1024" width="6.7109375" style="1"/>
  </cols>
  <sheetData>
    <row r="1" spans="1:1023" s="2" customFormat="1" ht="12" x14ac:dyDescent="0.2">
      <c r="W1" s="17"/>
      <c r="Y1" s="3" t="s">
        <v>0</v>
      </c>
    </row>
    <row r="2" spans="1:1023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1" t="s">
        <v>1</v>
      </c>
      <c r="W2" s="31"/>
      <c r="X2" s="31"/>
      <c r="Y2" s="31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s="4" customFormat="1" ht="12.75" x14ac:dyDescent="0.2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1023" x14ac:dyDescent="0.2">
      <c r="A4" s="5"/>
      <c r="B4" s="5"/>
      <c r="C4" s="5"/>
      <c r="D4" s="5"/>
      <c r="E4" s="5"/>
      <c r="F4" s="5"/>
      <c r="G4" s="5"/>
      <c r="H4" s="5"/>
      <c r="I4" s="6" t="s">
        <v>3</v>
      </c>
      <c r="J4" s="28" t="s">
        <v>101</v>
      </c>
      <c r="K4" s="28"/>
      <c r="L4" s="28"/>
      <c r="M4" s="5"/>
      <c r="N4" s="5"/>
      <c r="O4" s="5"/>
      <c r="P4" s="5"/>
      <c r="Q4" s="5"/>
      <c r="R4" s="5"/>
      <c r="S4" s="5"/>
      <c r="T4" s="5"/>
      <c r="U4" s="5"/>
      <c r="V4" s="5"/>
      <c r="W4" s="18"/>
      <c r="X4" s="5"/>
      <c r="Y4" s="5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11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18"/>
      <c r="X5" s="5"/>
      <c r="Y5" s="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s="4" customFormat="1" ht="12.75" customHeight="1" x14ac:dyDescent="0.2">
      <c r="G6" s="6" t="s">
        <v>4</v>
      </c>
      <c r="H6" s="33" t="s">
        <v>5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7"/>
      <c r="U6" s="7"/>
      <c r="W6" s="19"/>
    </row>
    <row r="7" spans="1:1023" s="8" customFormat="1" ht="11.25" x14ac:dyDescent="0.2">
      <c r="H7" s="30" t="s">
        <v>6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9"/>
      <c r="U7" s="9"/>
      <c r="W7" s="20"/>
    </row>
    <row r="8" spans="1:1023" ht="11.25" customHeight="1" x14ac:dyDescent="0.2">
      <c r="A8" s="5"/>
      <c r="B8" s="5"/>
      <c r="C8" s="5"/>
      <c r="D8" s="5"/>
      <c r="E8" s="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18"/>
      <c r="X8" s="5"/>
      <c r="Y8" s="5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s="4" customFormat="1" ht="12.75" x14ac:dyDescent="0.2">
      <c r="I9" s="6" t="s">
        <v>7</v>
      </c>
      <c r="J9" s="28" t="s">
        <v>106</v>
      </c>
      <c r="K9" s="28"/>
      <c r="L9" s="28"/>
      <c r="M9" s="4" t="s">
        <v>8</v>
      </c>
      <c r="W9" s="19"/>
    </row>
    <row r="10" spans="1:1023" ht="11.2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8"/>
      <c r="X10" s="5"/>
      <c r="Y10" s="5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</row>
    <row r="11" spans="1:1023" s="4" customFormat="1" ht="12.75" customHeight="1" x14ac:dyDescent="0.2">
      <c r="H11" s="6" t="s">
        <v>9</v>
      </c>
      <c r="I11" s="29" t="s">
        <v>105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W11" s="19"/>
    </row>
    <row r="12" spans="1:1023" s="8" customFormat="1" ht="11.25" x14ac:dyDescent="0.2">
      <c r="I12" s="30" t="s">
        <v>10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W12" s="20"/>
    </row>
    <row r="13" spans="1:102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18"/>
      <c r="X13" s="5"/>
      <c r="Y13" s="5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s="8" customFormat="1" ht="15" customHeight="1" x14ac:dyDescent="0.2">
      <c r="A14" s="26" t="s">
        <v>11</v>
      </c>
      <c r="B14" s="26" t="s">
        <v>12</v>
      </c>
      <c r="C14" s="26" t="s">
        <v>13</v>
      </c>
      <c r="D14" s="26" t="s">
        <v>14</v>
      </c>
      <c r="E14" s="27" t="s">
        <v>107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6" t="s">
        <v>108</v>
      </c>
      <c r="V14" s="26"/>
      <c r="W14" s="26"/>
      <c r="X14" s="26"/>
      <c r="Y14" s="26" t="s">
        <v>15</v>
      </c>
    </row>
    <row r="15" spans="1:1023" ht="15" customHeight="1" x14ac:dyDescent="0.2">
      <c r="A15" s="26"/>
      <c r="B15" s="26"/>
      <c r="C15" s="26"/>
      <c r="D15" s="26"/>
      <c r="E15" s="27" t="s">
        <v>16</v>
      </c>
      <c r="F15" s="27"/>
      <c r="G15" s="27"/>
      <c r="H15" s="27"/>
      <c r="I15" s="27"/>
      <c r="J15" s="27"/>
      <c r="K15" s="27"/>
      <c r="L15" s="27"/>
      <c r="M15" s="27" t="s">
        <v>17</v>
      </c>
      <c r="N15" s="27"/>
      <c r="O15" s="27"/>
      <c r="P15" s="27"/>
      <c r="Q15" s="27"/>
      <c r="R15" s="27"/>
      <c r="S15" s="27"/>
      <c r="T15" s="27"/>
      <c r="U15" s="26"/>
      <c r="V15" s="26"/>
      <c r="W15" s="26"/>
      <c r="X15" s="26"/>
      <c r="Y15" s="26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ht="27" customHeight="1" x14ac:dyDescent="0.2">
      <c r="A16" s="26"/>
      <c r="B16" s="26"/>
      <c r="C16" s="26"/>
      <c r="D16" s="26"/>
      <c r="E16" s="10" t="s">
        <v>18</v>
      </c>
      <c r="F16" s="27" t="s">
        <v>19</v>
      </c>
      <c r="G16" s="27"/>
      <c r="H16" s="27"/>
      <c r="I16" s="27"/>
      <c r="J16" s="27"/>
      <c r="K16" s="27"/>
      <c r="L16" s="27"/>
      <c r="M16" s="10" t="s">
        <v>18</v>
      </c>
      <c r="N16" s="27" t="s">
        <v>19</v>
      </c>
      <c r="O16" s="27"/>
      <c r="P16" s="27"/>
      <c r="Q16" s="27"/>
      <c r="R16" s="27"/>
      <c r="S16" s="27"/>
      <c r="T16" s="27"/>
      <c r="U16" s="26" t="s">
        <v>20</v>
      </c>
      <c r="V16" s="26"/>
      <c r="W16" s="26" t="s">
        <v>19</v>
      </c>
      <c r="X16" s="26"/>
      <c r="Y16" s="2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" ht="60" customHeight="1" x14ac:dyDescent="0.2">
      <c r="A17" s="26"/>
      <c r="B17" s="26"/>
      <c r="C17" s="26"/>
      <c r="D17" s="26"/>
      <c r="E17" s="11" t="s">
        <v>21</v>
      </c>
      <c r="F17" s="11" t="s">
        <v>21</v>
      </c>
      <c r="G17" s="11" t="s">
        <v>22</v>
      </c>
      <c r="H17" s="11" t="s">
        <v>23</v>
      </c>
      <c r="I17" s="11" t="s">
        <v>24</v>
      </c>
      <c r="J17" s="11" t="s">
        <v>25</v>
      </c>
      <c r="K17" s="12" t="s">
        <v>26</v>
      </c>
      <c r="L17" s="12" t="s">
        <v>27</v>
      </c>
      <c r="M17" s="11" t="s">
        <v>21</v>
      </c>
      <c r="N17" s="11" t="s">
        <v>21</v>
      </c>
      <c r="O17" s="11" t="s">
        <v>22</v>
      </c>
      <c r="P17" s="11" t="s">
        <v>23</v>
      </c>
      <c r="Q17" s="11" t="s">
        <v>24</v>
      </c>
      <c r="R17" s="11" t="s">
        <v>25</v>
      </c>
      <c r="S17" s="12" t="s">
        <v>26</v>
      </c>
      <c r="T17" s="12" t="s">
        <v>27</v>
      </c>
      <c r="U17" s="10" t="s">
        <v>21</v>
      </c>
      <c r="V17" s="10" t="s">
        <v>28</v>
      </c>
      <c r="W17" s="21" t="s">
        <v>21</v>
      </c>
      <c r="X17" s="10" t="s">
        <v>28</v>
      </c>
      <c r="Y17" s="26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3" s="14" customFormat="1" ht="8.25" x14ac:dyDescent="0.1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 t="s">
        <v>29</v>
      </c>
      <c r="L18" s="13" t="s">
        <v>30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 t="s">
        <v>31</v>
      </c>
      <c r="T18" s="13" t="s">
        <v>32</v>
      </c>
      <c r="U18" s="13">
        <v>19</v>
      </c>
      <c r="V18" s="13">
        <v>20</v>
      </c>
      <c r="W18" s="22">
        <v>21</v>
      </c>
      <c r="X18" s="13">
        <v>22</v>
      </c>
      <c r="Y18" s="13">
        <v>23</v>
      </c>
    </row>
    <row r="19" spans="1:1023" s="8" customFormat="1" ht="25.5" x14ac:dyDescent="0.2">
      <c r="A19" s="34" t="s">
        <v>109</v>
      </c>
      <c r="B19" s="35" t="s">
        <v>33</v>
      </c>
      <c r="C19" s="35" t="s">
        <v>34</v>
      </c>
      <c r="D19" s="51" t="s">
        <v>35</v>
      </c>
      <c r="E19" s="24" t="s">
        <v>35</v>
      </c>
      <c r="F19" s="25">
        <v>40.853000000000002</v>
      </c>
      <c r="G19" s="25">
        <v>1.85</v>
      </c>
      <c r="H19" s="25" t="s">
        <v>35</v>
      </c>
      <c r="I19" s="25">
        <v>10.190999999999999</v>
      </c>
      <c r="J19" s="25" t="s">
        <v>35</v>
      </c>
      <c r="K19" s="25">
        <v>665</v>
      </c>
      <c r="L19" s="25">
        <v>26</v>
      </c>
      <c r="M19" s="24" t="s">
        <v>35</v>
      </c>
      <c r="N19" s="25">
        <v>51.618262999999999</v>
      </c>
      <c r="O19" s="25">
        <v>3.45</v>
      </c>
      <c r="P19" s="24" t="s">
        <v>35</v>
      </c>
      <c r="Q19" s="25">
        <v>9.5689999999999991</v>
      </c>
      <c r="R19" s="24" t="s">
        <v>35</v>
      </c>
      <c r="S19" s="25">
        <v>648</v>
      </c>
      <c r="T19" s="25">
        <v>30.7</v>
      </c>
      <c r="U19" s="24" t="s">
        <v>35</v>
      </c>
      <c r="V19" s="24" t="s">
        <v>35</v>
      </c>
      <c r="W19" s="51">
        <f>N19-F19</f>
        <v>10.765262999999997</v>
      </c>
      <c r="X19" s="52">
        <f>W19/F19*100</f>
        <v>26.351217780823923</v>
      </c>
      <c r="Y19" s="46" t="s">
        <v>90</v>
      </c>
    </row>
    <row r="20" spans="1:1023" ht="42" customHeight="1" x14ac:dyDescent="0.2">
      <c r="A20" s="34" t="s">
        <v>36</v>
      </c>
      <c r="B20" s="35" t="s">
        <v>37</v>
      </c>
      <c r="C20" s="35" t="s">
        <v>34</v>
      </c>
      <c r="D20" s="51" t="s">
        <v>35</v>
      </c>
      <c r="E20" s="24" t="s">
        <v>35</v>
      </c>
      <c r="F20" s="25">
        <v>5.7080000000000002</v>
      </c>
      <c r="G20" s="25" t="s">
        <v>35</v>
      </c>
      <c r="H20" s="25" t="s">
        <v>35</v>
      </c>
      <c r="I20" s="25">
        <v>5</v>
      </c>
      <c r="J20" s="25" t="s">
        <v>35</v>
      </c>
      <c r="K20" s="25">
        <v>220</v>
      </c>
      <c r="L20" s="25" t="s">
        <v>35</v>
      </c>
      <c r="M20" s="25" t="s">
        <v>35</v>
      </c>
      <c r="N20" s="25">
        <v>16.087</v>
      </c>
      <c r="O20" s="25">
        <v>1.6600000000000001</v>
      </c>
      <c r="P20" s="25" t="s">
        <v>35</v>
      </c>
      <c r="Q20" s="25">
        <v>5.0949999999999998</v>
      </c>
      <c r="R20" s="25" t="s">
        <v>35</v>
      </c>
      <c r="S20" s="25">
        <v>169</v>
      </c>
      <c r="T20" s="25" t="s">
        <v>35</v>
      </c>
      <c r="U20" s="24" t="s">
        <v>35</v>
      </c>
      <c r="V20" s="24" t="s">
        <v>35</v>
      </c>
      <c r="W20" s="51">
        <f t="shared" ref="W20:W79" si="0">N20-F20</f>
        <v>10.379</v>
      </c>
      <c r="X20" s="52">
        <f>W20/F20*100</f>
        <v>181.83251576734406</v>
      </c>
      <c r="Y20" s="46" t="s">
        <v>84</v>
      </c>
    </row>
    <row r="21" spans="1:1023" ht="27.75" customHeight="1" x14ac:dyDescent="0.2">
      <c r="A21" s="34" t="s">
        <v>38</v>
      </c>
      <c r="B21" s="35" t="s">
        <v>39</v>
      </c>
      <c r="C21" s="35" t="s">
        <v>34</v>
      </c>
      <c r="D21" s="51" t="s">
        <v>35</v>
      </c>
      <c r="E21" s="24" t="s">
        <v>35</v>
      </c>
      <c r="F21" s="25">
        <v>28.744</v>
      </c>
      <c r="G21" s="25">
        <v>1.6</v>
      </c>
      <c r="H21" s="25" t="s">
        <v>35</v>
      </c>
      <c r="I21" s="25">
        <v>4.1210000000000004</v>
      </c>
      <c r="J21" s="25" t="s">
        <v>35</v>
      </c>
      <c r="K21" s="25">
        <v>445</v>
      </c>
      <c r="L21" s="25">
        <v>26</v>
      </c>
      <c r="M21" s="25" t="s">
        <v>35</v>
      </c>
      <c r="N21" s="25">
        <v>31.571663000000001</v>
      </c>
      <c r="O21" s="25">
        <v>1.54</v>
      </c>
      <c r="P21" s="25" t="s">
        <v>35</v>
      </c>
      <c r="Q21" s="25">
        <v>3.6479999999999997</v>
      </c>
      <c r="R21" s="25" t="s">
        <v>35</v>
      </c>
      <c r="S21" s="25">
        <v>479</v>
      </c>
      <c r="T21" s="25">
        <v>30.7</v>
      </c>
      <c r="U21" s="24" t="s">
        <v>35</v>
      </c>
      <c r="V21" s="24" t="s">
        <v>35</v>
      </c>
      <c r="W21" s="51">
        <f t="shared" si="0"/>
        <v>2.8276630000000011</v>
      </c>
      <c r="X21" s="52">
        <f>W21/F21*100</f>
        <v>9.8374025883662721</v>
      </c>
      <c r="Y21" s="47" t="s">
        <v>35</v>
      </c>
    </row>
    <row r="22" spans="1:1023" ht="33" customHeight="1" x14ac:dyDescent="0.2">
      <c r="A22" s="34" t="s">
        <v>40</v>
      </c>
      <c r="B22" s="35" t="s">
        <v>41</v>
      </c>
      <c r="C22" s="35" t="s">
        <v>34</v>
      </c>
      <c r="D22" s="51" t="s">
        <v>35</v>
      </c>
      <c r="E22" s="24" t="s">
        <v>35</v>
      </c>
      <c r="F22" s="25" t="s">
        <v>35</v>
      </c>
      <c r="G22" s="25" t="s">
        <v>35</v>
      </c>
      <c r="H22" s="25" t="s">
        <v>35</v>
      </c>
      <c r="I22" s="25" t="s">
        <v>35</v>
      </c>
      <c r="J22" s="25" t="s">
        <v>35</v>
      </c>
      <c r="K22" s="25" t="s">
        <v>35</v>
      </c>
      <c r="L22" s="25" t="s">
        <v>35</v>
      </c>
      <c r="M22" s="24" t="s">
        <v>35</v>
      </c>
      <c r="N22" s="25" t="s">
        <v>35</v>
      </c>
      <c r="O22" s="25" t="s">
        <v>35</v>
      </c>
      <c r="P22" s="24" t="s">
        <v>35</v>
      </c>
      <c r="Q22" s="25" t="s">
        <v>35</v>
      </c>
      <c r="R22" s="24" t="s">
        <v>35</v>
      </c>
      <c r="S22" s="25" t="s">
        <v>35</v>
      </c>
      <c r="T22" s="25" t="s">
        <v>35</v>
      </c>
      <c r="U22" s="24" t="s">
        <v>35</v>
      </c>
      <c r="V22" s="24" t="s">
        <v>35</v>
      </c>
      <c r="W22" s="24" t="s">
        <v>35</v>
      </c>
      <c r="X22" s="24" t="s">
        <v>35</v>
      </c>
      <c r="Y22" s="47" t="s">
        <v>35</v>
      </c>
    </row>
    <row r="23" spans="1:1023" ht="28.5" customHeight="1" x14ac:dyDescent="0.2">
      <c r="A23" s="34" t="s">
        <v>42</v>
      </c>
      <c r="B23" s="35" t="s">
        <v>43</v>
      </c>
      <c r="C23" s="35" t="s">
        <v>34</v>
      </c>
      <c r="D23" s="51" t="s">
        <v>35</v>
      </c>
      <c r="E23" s="24" t="s">
        <v>35</v>
      </c>
      <c r="F23" s="25">
        <f>F73</f>
        <v>6.4010000000000007</v>
      </c>
      <c r="G23" s="25">
        <f t="shared" ref="G23:X23" si="1">G73</f>
        <v>0.25</v>
      </c>
      <c r="H23" s="25" t="str">
        <f t="shared" si="1"/>
        <v>нд</v>
      </c>
      <c r="I23" s="25">
        <f t="shared" si="1"/>
        <v>1.0699999999999998</v>
      </c>
      <c r="J23" s="25" t="str">
        <f t="shared" si="1"/>
        <v>нд</v>
      </c>
      <c r="K23" s="25" t="str">
        <f t="shared" si="1"/>
        <v>нд</v>
      </c>
      <c r="L23" s="25" t="str">
        <f t="shared" si="1"/>
        <v>нд</v>
      </c>
      <c r="M23" s="25" t="str">
        <f t="shared" si="1"/>
        <v>нд</v>
      </c>
      <c r="N23" s="25">
        <f t="shared" si="1"/>
        <v>3.9586000000000001</v>
      </c>
      <c r="O23" s="25">
        <f t="shared" si="1"/>
        <v>0.25</v>
      </c>
      <c r="P23" s="25" t="str">
        <f t="shared" si="1"/>
        <v>нд</v>
      </c>
      <c r="Q23" s="25">
        <f t="shared" si="1"/>
        <v>0.82600000000000007</v>
      </c>
      <c r="R23" s="25" t="str">
        <f t="shared" si="1"/>
        <v>нд</v>
      </c>
      <c r="S23" s="25" t="str">
        <f t="shared" si="1"/>
        <v>нд</v>
      </c>
      <c r="T23" s="25" t="str">
        <f t="shared" si="1"/>
        <v>нд</v>
      </c>
      <c r="U23" s="25" t="str">
        <f t="shared" si="1"/>
        <v>нд</v>
      </c>
      <c r="V23" s="25" t="str">
        <f t="shared" si="1"/>
        <v>нд</v>
      </c>
      <c r="W23" s="25">
        <f t="shared" si="1"/>
        <v>-2.4423999999999997</v>
      </c>
      <c r="X23" s="25">
        <v>-18</v>
      </c>
      <c r="Y23" s="47" t="s">
        <v>35</v>
      </c>
    </row>
    <row r="24" spans="1:1023" ht="27.75" customHeight="1" x14ac:dyDescent="0.2">
      <c r="A24" s="34" t="s">
        <v>44</v>
      </c>
      <c r="B24" s="42" t="s">
        <v>45</v>
      </c>
      <c r="C24" s="35" t="s">
        <v>34</v>
      </c>
      <c r="D24" s="51" t="s">
        <v>35</v>
      </c>
      <c r="E24" s="24" t="s">
        <v>35</v>
      </c>
      <c r="F24" s="25" t="s">
        <v>35</v>
      </c>
      <c r="G24" s="25" t="s">
        <v>35</v>
      </c>
      <c r="H24" s="25" t="s">
        <v>35</v>
      </c>
      <c r="I24" s="25" t="s">
        <v>35</v>
      </c>
      <c r="J24" s="25" t="s">
        <v>35</v>
      </c>
      <c r="K24" s="25" t="s">
        <v>35</v>
      </c>
      <c r="L24" s="25" t="s">
        <v>35</v>
      </c>
      <c r="M24" s="24" t="s">
        <v>35</v>
      </c>
      <c r="N24" s="25" t="s">
        <v>35</v>
      </c>
      <c r="O24" s="25" t="s">
        <v>35</v>
      </c>
      <c r="P24" s="24" t="s">
        <v>35</v>
      </c>
      <c r="Q24" s="25" t="s">
        <v>35</v>
      </c>
      <c r="R24" s="24" t="s">
        <v>35</v>
      </c>
      <c r="S24" s="25" t="s">
        <v>35</v>
      </c>
      <c r="T24" s="25" t="s">
        <v>35</v>
      </c>
      <c r="U24" s="24" t="s">
        <v>35</v>
      </c>
      <c r="V24" s="24" t="s">
        <v>35</v>
      </c>
      <c r="W24" s="24" t="s">
        <v>35</v>
      </c>
      <c r="X24" s="24" t="s">
        <v>35</v>
      </c>
      <c r="Y24" s="47" t="s">
        <v>35</v>
      </c>
    </row>
    <row r="25" spans="1:1023" ht="44.25" customHeight="1" x14ac:dyDescent="0.2">
      <c r="A25" s="34" t="s">
        <v>46</v>
      </c>
      <c r="B25" s="35" t="s">
        <v>47</v>
      </c>
      <c r="C25" s="35" t="s">
        <v>34</v>
      </c>
      <c r="D25" s="51" t="s">
        <v>35</v>
      </c>
      <c r="E25" s="24" t="s">
        <v>35</v>
      </c>
      <c r="F25" s="25" t="s">
        <v>35</v>
      </c>
      <c r="G25" s="25" t="s">
        <v>35</v>
      </c>
      <c r="H25" s="25" t="s">
        <v>35</v>
      </c>
      <c r="I25" s="25" t="s">
        <v>35</v>
      </c>
      <c r="J25" s="25" t="s">
        <v>35</v>
      </c>
      <c r="K25" s="25" t="s">
        <v>35</v>
      </c>
      <c r="L25" s="25" t="s">
        <v>35</v>
      </c>
      <c r="M25" s="25" t="s">
        <v>35</v>
      </c>
      <c r="N25" s="25" t="s">
        <v>35</v>
      </c>
      <c r="O25" s="25" t="s">
        <v>35</v>
      </c>
      <c r="P25" s="25" t="s">
        <v>35</v>
      </c>
      <c r="Q25" s="25" t="s">
        <v>35</v>
      </c>
      <c r="R25" s="25" t="s">
        <v>35</v>
      </c>
      <c r="S25" s="25" t="s">
        <v>35</v>
      </c>
      <c r="T25" s="25" t="s">
        <v>35</v>
      </c>
      <c r="U25" s="24" t="s">
        <v>35</v>
      </c>
      <c r="V25" s="24" t="s">
        <v>35</v>
      </c>
      <c r="W25" s="24" t="s">
        <v>35</v>
      </c>
      <c r="X25" s="24" t="s">
        <v>35</v>
      </c>
      <c r="Y25" s="46" t="s">
        <v>170</v>
      </c>
    </row>
    <row r="26" spans="1:1023" x14ac:dyDescent="0.2">
      <c r="A26" s="34" t="s">
        <v>48</v>
      </c>
      <c r="B26" s="35" t="s">
        <v>5</v>
      </c>
      <c r="C26" s="35" t="s">
        <v>34</v>
      </c>
      <c r="D26" s="51" t="s">
        <v>35</v>
      </c>
      <c r="E26" s="24" t="s">
        <v>35</v>
      </c>
      <c r="F26" s="25">
        <v>40.853000000000002</v>
      </c>
      <c r="G26" s="25">
        <v>1.85</v>
      </c>
      <c r="H26" s="25" t="s">
        <v>35</v>
      </c>
      <c r="I26" s="25">
        <v>10.191000000000001</v>
      </c>
      <c r="J26" s="25" t="s">
        <v>35</v>
      </c>
      <c r="K26" s="25">
        <v>665</v>
      </c>
      <c r="L26" s="25">
        <v>26</v>
      </c>
      <c r="M26" s="24" t="s">
        <v>35</v>
      </c>
      <c r="N26" s="25">
        <v>51.617263000000001</v>
      </c>
      <c r="O26" s="25">
        <v>3.45</v>
      </c>
      <c r="P26" s="24" t="s">
        <v>35</v>
      </c>
      <c r="Q26" s="25">
        <v>9.5689999999999991</v>
      </c>
      <c r="R26" s="24" t="s">
        <v>35</v>
      </c>
      <c r="S26" s="25">
        <v>648</v>
      </c>
      <c r="T26" s="25">
        <v>30.7</v>
      </c>
      <c r="U26" s="24" t="s">
        <v>35</v>
      </c>
      <c r="V26" s="24" t="s">
        <v>35</v>
      </c>
      <c r="W26" s="51">
        <f t="shared" si="0"/>
        <v>10.764263</v>
      </c>
      <c r="X26" s="52">
        <f t="shared" ref="X20:X79" si="2">W28/F26*100</f>
        <v>25.405722957922304</v>
      </c>
      <c r="Y26" s="24" t="s">
        <v>35</v>
      </c>
    </row>
    <row r="27" spans="1:1023" ht="53.25" customHeight="1" x14ac:dyDescent="0.2">
      <c r="A27" s="36" t="s">
        <v>49</v>
      </c>
      <c r="B27" s="43" t="s">
        <v>50</v>
      </c>
      <c r="C27" s="43" t="s">
        <v>34</v>
      </c>
      <c r="D27" s="51" t="s">
        <v>35</v>
      </c>
      <c r="E27" s="24" t="s">
        <v>35</v>
      </c>
      <c r="F27" s="25">
        <v>5.7080000000000002</v>
      </c>
      <c r="G27" s="25" t="s">
        <v>35</v>
      </c>
      <c r="H27" s="25" t="s">
        <v>35</v>
      </c>
      <c r="I27" s="25">
        <v>5</v>
      </c>
      <c r="J27" s="25" t="s">
        <v>35</v>
      </c>
      <c r="K27" s="25">
        <v>220</v>
      </c>
      <c r="L27" s="25" t="s">
        <v>35</v>
      </c>
      <c r="M27" s="24" t="s">
        <v>35</v>
      </c>
      <c r="N27" s="25">
        <v>16.087</v>
      </c>
      <c r="O27" s="25">
        <v>1.6600000000000001</v>
      </c>
      <c r="P27" s="24" t="s">
        <v>35</v>
      </c>
      <c r="Q27" s="25">
        <v>5.0949999999999998</v>
      </c>
      <c r="R27" s="24" t="s">
        <v>35</v>
      </c>
      <c r="S27" s="25">
        <v>169</v>
      </c>
      <c r="T27" s="25" t="s">
        <v>35</v>
      </c>
      <c r="U27" s="24" t="s">
        <v>35</v>
      </c>
      <c r="V27" s="24" t="s">
        <v>35</v>
      </c>
      <c r="W27" s="51">
        <f t="shared" si="0"/>
        <v>10.379</v>
      </c>
      <c r="X27" s="52">
        <f>W27/F27*100</f>
        <v>181.83251576734406</v>
      </c>
      <c r="Y27" s="48" t="s">
        <v>84</v>
      </c>
    </row>
    <row r="28" spans="1:1023" ht="36.75" customHeight="1" x14ac:dyDescent="0.2">
      <c r="A28" s="34" t="s">
        <v>51</v>
      </c>
      <c r="B28" s="35" t="s">
        <v>52</v>
      </c>
      <c r="C28" s="35"/>
      <c r="D28" s="51" t="s">
        <v>35</v>
      </c>
      <c r="E28" s="24" t="s">
        <v>35</v>
      </c>
      <c r="F28" s="25">
        <v>5.7080000000000002</v>
      </c>
      <c r="G28" s="25" t="s">
        <v>35</v>
      </c>
      <c r="H28" s="25" t="s">
        <v>35</v>
      </c>
      <c r="I28" s="25">
        <v>5</v>
      </c>
      <c r="J28" s="25" t="s">
        <v>35</v>
      </c>
      <c r="K28" s="25">
        <v>220</v>
      </c>
      <c r="L28" s="25" t="s">
        <v>35</v>
      </c>
      <c r="M28" s="24" t="s">
        <v>35</v>
      </c>
      <c r="N28" s="24">
        <v>16.087</v>
      </c>
      <c r="O28" s="24">
        <v>1.6600000000000001</v>
      </c>
      <c r="P28" s="24" t="s">
        <v>35</v>
      </c>
      <c r="Q28" s="24">
        <v>5.0949999999999998</v>
      </c>
      <c r="R28" s="24" t="s">
        <v>35</v>
      </c>
      <c r="S28" s="24">
        <v>169</v>
      </c>
      <c r="T28" s="24" t="s">
        <v>35</v>
      </c>
      <c r="U28" s="24" t="s">
        <v>35</v>
      </c>
      <c r="V28" s="24" t="s">
        <v>35</v>
      </c>
      <c r="W28" s="51">
        <f t="shared" si="0"/>
        <v>10.379</v>
      </c>
      <c r="X28" s="52">
        <f>W28/F28*100</f>
        <v>181.83251576734406</v>
      </c>
      <c r="Y28" s="48" t="s">
        <v>84</v>
      </c>
    </row>
    <row r="29" spans="1:1023" ht="31.5" customHeight="1" x14ac:dyDescent="0.2">
      <c r="A29" s="34" t="s">
        <v>53</v>
      </c>
      <c r="B29" s="44" t="s">
        <v>110</v>
      </c>
      <c r="C29" s="35"/>
      <c r="D29" s="51" t="s">
        <v>35</v>
      </c>
      <c r="E29" s="24" t="s">
        <v>35</v>
      </c>
      <c r="F29" s="25">
        <v>5.7080000000000002</v>
      </c>
      <c r="G29" s="25" t="s">
        <v>35</v>
      </c>
      <c r="H29" s="25" t="s">
        <v>35</v>
      </c>
      <c r="I29" s="25">
        <v>5</v>
      </c>
      <c r="J29" s="25" t="s">
        <v>35</v>
      </c>
      <c r="K29" s="25">
        <v>220</v>
      </c>
      <c r="L29" s="25" t="s">
        <v>35</v>
      </c>
      <c r="M29" s="24" t="s">
        <v>35</v>
      </c>
      <c r="N29" s="24">
        <v>8.7999999999999989</v>
      </c>
      <c r="O29" s="24" t="s">
        <v>35</v>
      </c>
      <c r="P29" s="24" t="s">
        <v>35</v>
      </c>
      <c r="Q29" s="24">
        <v>3.2720000000000002</v>
      </c>
      <c r="R29" s="24" t="s">
        <v>35</v>
      </c>
      <c r="S29" s="24">
        <v>162</v>
      </c>
      <c r="T29" s="24" t="s">
        <v>35</v>
      </c>
      <c r="U29" s="24" t="s">
        <v>35</v>
      </c>
      <c r="V29" s="24" t="s">
        <v>35</v>
      </c>
      <c r="W29" s="51">
        <f t="shared" si="0"/>
        <v>3.0919999999999987</v>
      </c>
      <c r="X29" s="52">
        <f>W29/F29*100</f>
        <v>54.169586545199699</v>
      </c>
      <c r="Y29" s="48" t="s">
        <v>84</v>
      </c>
    </row>
    <row r="30" spans="1:1023" ht="51" x14ac:dyDescent="0.2">
      <c r="A30" s="34" t="s">
        <v>54</v>
      </c>
      <c r="B30" s="35" t="s">
        <v>55</v>
      </c>
      <c r="C30" s="43"/>
      <c r="D30" s="51" t="s">
        <v>35</v>
      </c>
      <c r="E30" s="24" t="s">
        <v>35</v>
      </c>
      <c r="F30" s="25">
        <v>0</v>
      </c>
      <c r="G30" s="25" t="s">
        <v>35</v>
      </c>
      <c r="H30" s="25" t="s">
        <v>35</v>
      </c>
      <c r="I30" s="25" t="s">
        <v>35</v>
      </c>
      <c r="J30" s="25" t="s">
        <v>35</v>
      </c>
      <c r="K30" s="25" t="s">
        <v>35</v>
      </c>
      <c r="L30" s="25" t="s">
        <v>35</v>
      </c>
      <c r="M30" s="24" t="s">
        <v>35</v>
      </c>
      <c r="N30" s="24">
        <v>0.70399999999999996</v>
      </c>
      <c r="O30" s="24" t="s">
        <v>35</v>
      </c>
      <c r="P30" s="24" t="s">
        <v>35</v>
      </c>
      <c r="Q30" s="24">
        <v>0.60399999999999998</v>
      </c>
      <c r="R30" s="24" t="s">
        <v>35</v>
      </c>
      <c r="S30" s="24">
        <v>6</v>
      </c>
      <c r="T30" s="24" t="s">
        <v>35</v>
      </c>
      <c r="U30" s="24" t="s">
        <v>35</v>
      </c>
      <c r="V30" s="24" t="s">
        <v>35</v>
      </c>
      <c r="W30" s="51">
        <f t="shared" si="0"/>
        <v>0.70399999999999996</v>
      </c>
      <c r="X30" s="52" t="s">
        <v>35</v>
      </c>
      <c r="Y30" s="49" t="s">
        <v>84</v>
      </c>
    </row>
    <row r="31" spans="1:1023" ht="39" customHeight="1" x14ac:dyDescent="0.2">
      <c r="A31" s="34" t="s">
        <v>56</v>
      </c>
      <c r="B31" s="44" t="s">
        <v>57</v>
      </c>
      <c r="C31" s="35"/>
      <c r="D31" s="51" t="s">
        <v>35</v>
      </c>
      <c r="E31" s="24" t="s">
        <v>35</v>
      </c>
      <c r="F31" s="25">
        <v>0</v>
      </c>
      <c r="G31" s="25" t="s">
        <v>35</v>
      </c>
      <c r="H31" s="25" t="s">
        <v>35</v>
      </c>
      <c r="I31" s="25" t="s">
        <v>35</v>
      </c>
      <c r="J31" s="25" t="s">
        <v>35</v>
      </c>
      <c r="K31" s="25" t="s">
        <v>35</v>
      </c>
      <c r="L31" s="25" t="s">
        <v>35</v>
      </c>
      <c r="M31" s="24" t="s">
        <v>35</v>
      </c>
      <c r="N31" s="24">
        <v>6.5830000000000002</v>
      </c>
      <c r="O31" s="24">
        <v>1.6600000000000001</v>
      </c>
      <c r="P31" s="24" t="s">
        <v>35</v>
      </c>
      <c r="Q31" s="25">
        <v>1.2190000000000001</v>
      </c>
      <c r="R31" s="24" t="s">
        <v>35</v>
      </c>
      <c r="S31" s="24">
        <v>1</v>
      </c>
      <c r="T31" s="24" t="s">
        <v>35</v>
      </c>
      <c r="U31" s="24" t="s">
        <v>35</v>
      </c>
      <c r="V31" s="24" t="s">
        <v>35</v>
      </c>
      <c r="W31" s="51">
        <f>N31-F31</f>
        <v>6.5830000000000002</v>
      </c>
      <c r="X31" s="52" t="s">
        <v>35</v>
      </c>
      <c r="Y31" s="24" t="s">
        <v>35</v>
      </c>
    </row>
    <row r="32" spans="1:1023" ht="33.75" customHeight="1" x14ac:dyDescent="0.2">
      <c r="A32" s="34" t="s">
        <v>56</v>
      </c>
      <c r="B32" s="35" t="s">
        <v>111</v>
      </c>
      <c r="C32" s="35"/>
      <c r="D32" s="51" t="s">
        <v>35</v>
      </c>
      <c r="E32" s="24" t="s">
        <v>35</v>
      </c>
      <c r="F32" s="25" t="s">
        <v>35</v>
      </c>
      <c r="G32" s="25" t="s">
        <v>35</v>
      </c>
      <c r="H32" s="25" t="s">
        <v>35</v>
      </c>
      <c r="I32" s="25" t="s">
        <v>35</v>
      </c>
      <c r="J32" s="25" t="s">
        <v>35</v>
      </c>
      <c r="K32" s="25" t="s">
        <v>35</v>
      </c>
      <c r="L32" s="25" t="s">
        <v>35</v>
      </c>
      <c r="M32" s="24" t="s">
        <v>35</v>
      </c>
      <c r="N32" s="25" t="s">
        <v>35</v>
      </c>
      <c r="O32" s="24" t="s">
        <v>35</v>
      </c>
      <c r="P32" s="24" t="s">
        <v>35</v>
      </c>
      <c r="Q32" s="24" t="s">
        <v>35</v>
      </c>
      <c r="R32" s="24" t="s">
        <v>35</v>
      </c>
      <c r="S32" s="24" t="s">
        <v>35</v>
      </c>
      <c r="T32" s="24" t="s">
        <v>35</v>
      </c>
      <c r="U32" s="24" t="s">
        <v>35</v>
      </c>
      <c r="V32" s="24" t="s">
        <v>35</v>
      </c>
      <c r="W32" s="24" t="s">
        <v>35</v>
      </c>
      <c r="X32" s="24" t="s">
        <v>35</v>
      </c>
      <c r="Y32" s="24" t="s">
        <v>35</v>
      </c>
    </row>
    <row r="33" spans="1:25" ht="24.75" customHeight="1" x14ac:dyDescent="0.2">
      <c r="A33" s="34" t="s">
        <v>58</v>
      </c>
      <c r="B33" s="35" t="s">
        <v>59</v>
      </c>
      <c r="C33" s="35"/>
      <c r="D33" s="51" t="s">
        <v>35</v>
      </c>
      <c r="E33" s="24" t="s">
        <v>35</v>
      </c>
      <c r="F33" s="25" t="s">
        <v>35</v>
      </c>
      <c r="G33" s="25" t="s">
        <v>35</v>
      </c>
      <c r="H33" s="25" t="s">
        <v>35</v>
      </c>
      <c r="I33" s="25" t="s">
        <v>35</v>
      </c>
      <c r="J33" s="25" t="s">
        <v>35</v>
      </c>
      <c r="K33" s="25" t="s">
        <v>35</v>
      </c>
      <c r="L33" s="25" t="s">
        <v>35</v>
      </c>
      <c r="M33" s="24" t="s">
        <v>35</v>
      </c>
      <c r="N33" s="25" t="s">
        <v>35</v>
      </c>
      <c r="O33" s="24" t="s">
        <v>35</v>
      </c>
      <c r="P33" s="24" t="s">
        <v>35</v>
      </c>
      <c r="Q33" s="24" t="s">
        <v>35</v>
      </c>
      <c r="R33" s="24" t="s">
        <v>35</v>
      </c>
      <c r="S33" s="24" t="s">
        <v>35</v>
      </c>
      <c r="T33" s="24" t="s">
        <v>35</v>
      </c>
      <c r="U33" s="24" t="s">
        <v>35</v>
      </c>
      <c r="V33" s="24" t="s">
        <v>35</v>
      </c>
      <c r="W33" s="24" t="s">
        <v>35</v>
      </c>
      <c r="X33" s="24" t="s">
        <v>35</v>
      </c>
      <c r="Y33" s="24" t="s">
        <v>35</v>
      </c>
    </row>
    <row r="34" spans="1:25" ht="40.5" customHeight="1" x14ac:dyDescent="0.2">
      <c r="A34" s="34" t="s">
        <v>60</v>
      </c>
      <c r="B34" s="35" t="s">
        <v>61</v>
      </c>
      <c r="C34" s="35"/>
      <c r="D34" s="51" t="s">
        <v>35</v>
      </c>
      <c r="E34" s="24" t="s">
        <v>35</v>
      </c>
      <c r="F34" s="25" t="s">
        <v>35</v>
      </c>
      <c r="G34" s="25" t="s">
        <v>35</v>
      </c>
      <c r="H34" s="25" t="s">
        <v>35</v>
      </c>
      <c r="I34" s="25" t="s">
        <v>35</v>
      </c>
      <c r="J34" s="25" t="s">
        <v>35</v>
      </c>
      <c r="K34" s="25" t="s">
        <v>35</v>
      </c>
      <c r="L34" s="25" t="s">
        <v>35</v>
      </c>
      <c r="M34" s="24" t="s">
        <v>35</v>
      </c>
      <c r="N34" s="25" t="s">
        <v>35</v>
      </c>
      <c r="O34" s="24" t="s">
        <v>35</v>
      </c>
      <c r="P34" s="24" t="s">
        <v>35</v>
      </c>
      <c r="Q34" s="24" t="s">
        <v>35</v>
      </c>
      <c r="R34" s="24" t="s">
        <v>35</v>
      </c>
      <c r="S34" s="24" t="s">
        <v>35</v>
      </c>
      <c r="T34" s="24" t="s">
        <v>35</v>
      </c>
      <c r="U34" s="24" t="s">
        <v>35</v>
      </c>
      <c r="V34" s="24" t="s">
        <v>35</v>
      </c>
      <c r="W34" s="24" t="s">
        <v>35</v>
      </c>
      <c r="X34" s="24" t="s">
        <v>35</v>
      </c>
      <c r="Y34" s="24" t="s">
        <v>35</v>
      </c>
    </row>
    <row r="35" spans="1:25" ht="36" customHeight="1" x14ac:dyDescent="0.2">
      <c r="A35" s="34" t="s">
        <v>62</v>
      </c>
      <c r="B35" s="35" t="s">
        <v>91</v>
      </c>
      <c r="C35" s="35"/>
      <c r="D35" s="51" t="s">
        <v>35</v>
      </c>
      <c r="E35" s="24" t="s">
        <v>35</v>
      </c>
      <c r="F35" s="25" t="s">
        <v>35</v>
      </c>
      <c r="G35" s="25" t="s">
        <v>35</v>
      </c>
      <c r="H35" s="25" t="s">
        <v>35</v>
      </c>
      <c r="I35" s="25" t="s">
        <v>35</v>
      </c>
      <c r="J35" s="25" t="s">
        <v>35</v>
      </c>
      <c r="K35" s="25" t="s">
        <v>35</v>
      </c>
      <c r="L35" s="25" t="s">
        <v>35</v>
      </c>
      <c r="M35" s="24" t="s">
        <v>35</v>
      </c>
      <c r="N35" s="25" t="s">
        <v>35</v>
      </c>
      <c r="O35" s="24" t="s">
        <v>35</v>
      </c>
      <c r="P35" s="24" t="s">
        <v>35</v>
      </c>
      <c r="Q35" s="24" t="s">
        <v>35</v>
      </c>
      <c r="R35" s="24" t="s">
        <v>35</v>
      </c>
      <c r="S35" s="24" t="s">
        <v>35</v>
      </c>
      <c r="T35" s="24" t="s">
        <v>35</v>
      </c>
      <c r="U35" s="24" t="s">
        <v>35</v>
      </c>
      <c r="V35" s="24" t="s">
        <v>35</v>
      </c>
      <c r="W35" s="24" t="s">
        <v>35</v>
      </c>
      <c r="X35" s="24" t="s">
        <v>35</v>
      </c>
      <c r="Y35" s="24" t="s">
        <v>35</v>
      </c>
    </row>
    <row r="36" spans="1:25" ht="36" customHeight="1" x14ac:dyDescent="0.2">
      <c r="A36" s="34" t="s">
        <v>63</v>
      </c>
      <c r="B36" s="35" t="s">
        <v>64</v>
      </c>
      <c r="C36" s="35" t="s">
        <v>34</v>
      </c>
      <c r="D36" s="51" t="s">
        <v>35</v>
      </c>
      <c r="E36" s="24" t="s">
        <v>35</v>
      </c>
      <c r="F36" s="25">
        <v>28.744</v>
      </c>
      <c r="G36" s="25">
        <v>1.6</v>
      </c>
      <c r="H36" s="25" t="s">
        <v>35</v>
      </c>
      <c r="I36" s="25">
        <v>4.1210000000000004</v>
      </c>
      <c r="J36" s="25" t="s">
        <v>35</v>
      </c>
      <c r="K36" s="25">
        <v>445</v>
      </c>
      <c r="L36" s="25">
        <v>26</v>
      </c>
      <c r="M36" s="24" t="s">
        <v>35</v>
      </c>
      <c r="N36" s="25">
        <v>31.571663000000001</v>
      </c>
      <c r="O36" s="24">
        <v>1.54</v>
      </c>
      <c r="P36" s="24" t="s">
        <v>35</v>
      </c>
      <c r="Q36" s="24">
        <v>3.6479999999999997</v>
      </c>
      <c r="R36" s="24" t="s">
        <v>35</v>
      </c>
      <c r="S36" s="24">
        <v>479</v>
      </c>
      <c r="T36" s="24">
        <v>30.7</v>
      </c>
      <c r="U36" s="24" t="s">
        <v>35</v>
      </c>
      <c r="V36" s="24" t="s">
        <v>35</v>
      </c>
      <c r="W36" s="51">
        <f t="shared" si="0"/>
        <v>2.8276630000000011</v>
      </c>
      <c r="X36" s="52">
        <f>W36/F36*100</f>
        <v>9.8374025883662721</v>
      </c>
      <c r="Y36" s="24" t="s">
        <v>35</v>
      </c>
    </row>
    <row r="37" spans="1:25" ht="36" customHeight="1" x14ac:dyDescent="0.2">
      <c r="A37" s="34" t="s">
        <v>65</v>
      </c>
      <c r="B37" s="35" t="s">
        <v>66</v>
      </c>
      <c r="C37" s="35" t="s">
        <v>34</v>
      </c>
      <c r="D37" s="51" t="s">
        <v>35</v>
      </c>
      <c r="E37" s="24" t="s">
        <v>35</v>
      </c>
      <c r="F37" s="25">
        <v>4.9480000000000004</v>
      </c>
      <c r="G37" s="25">
        <v>1.6</v>
      </c>
      <c r="H37" s="25" t="s">
        <v>35</v>
      </c>
      <c r="I37" s="25" t="s">
        <v>35</v>
      </c>
      <c r="J37" s="25" t="s">
        <v>35</v>
      </c>
      <c r="K37" s="25" t="s">
        <v>35</v>
      </c>
      <c r="L37" s="25">
        <v>2</v>
      </c>
      <c r="M37" s="24" t="s">
        <v>35</v>
      </c>
      <c r="N37" s="25">
        <v>6.5170000000000003</v>
      </c>
      <c r="O37" s="24">
        <v>1.54</v>
      </c>
      <c r="P37" s="24" t="s">
        <v>35</v>
      </c>
      <c r="Q37" s="24" t="s">
        <v>35</v>
      </c>
      <c r="R37" s="24" t="s">
        <v>35</v>
      </c>
      <c r="S37" s="24" t="s">
        <v>35</v>
      </c>
      <c r="T37" s="24">
        <v>4</v>
      </c>
      <c r="U37" s="24" t="s">
        <v>35</v>
      </c>
      <c r="V37" s="24" t="s">
        <v>35</v>
      </c>
      <c r="W37" s="51">
        <f t="shared" si="0"/>
        <v>1.569</v>
      </c>
      <c r="X37" s="52" t="e">
        <f t="shared" si="2"/>
        <v>#VALUE!</v>
      </c>
      <c r="Y37" s="24" t="s">
        <v>35</v>
      </c>
    </row>
    <row r="38" spans="1:25" ht="36" customHeight="1" x14ac:dyDescent="0.2">
      <c r="A38" s="34" t="s">
        <v>67</v>
      </c>
      <c r="B38" s="35" t="s">
        <v>68</v>
      </c>
      <c r="C38" s="35"/>
      <c r="D38" s="51" t="s">
        <v>35</v>
      </c>
      <c r="E38" s="24" t="s">
        <v>35</v>
      </c>
      <c r="F38" s="25">
        <v>4.9480000000000004</v>
      </c>
      <c r="G38" s="25">
        <v>1.6</v>
      </c>
      <c r="H38" s="25" t="s">
        <v>35</v>
      </c>
      <c r="I38" s="25" t="s">
        <v>35</v>
      </c>
      <c r="J38" s="25" t="s">
        <v>35</v>
      </c>
      <c r="K38" s="25" t="s">
        <v>35</v>
      </c>
      <c r="L38" s="25">
        <v>2</v>
      </c>
      <c r="M38" s="24" t="s">
        <v>35</v>
      </c>
      <c r="N38" s="25">
        <f>N40+N41+N42+N43+N44</f>
        <v>6.5170000000000003</v>
      </c>
      <c r="O38" s="24">
        <v>1.54</v>
      </c>
      <c r="P38" s="24" t="s">
        <v>35</v>
      </c>
      <c r="Q38" s="24" t="s">
        <v>35</v>
      </c>
      <c r="R38" s="24" t="s">
        <v>35</v>
      </c>
      <c r="S38" s="24" t="s">
        <v>35</v>
      </c>
      <c r="T38" s="24">
        <v>4</v>
      </c>
      <c r="U38" s="24" t="s">
        <v>35</v>
      </c>
      <c r="V38" s="24" t="s">
        <v>35</v>
      </c>
      <c r="W38" s="51">
        <f t="shared" si="0"/>
        <v>1.569</v>
      </c>
      <c r="X38" s="52">
        <f>W38/F38*100</f>
        <v>31.709781729991914</v>
      </c>
      <c r="Y38" s="24" t="s">
        <v>35</v>
      </c>
    </row>
    <row r="39" spans="1:25" ht="36" customHeight="1" x14ac:dyDescent="0.2">
      <c r="A39" s="34" t="s">
        <v>67</v>
      </c>
      <c r="B39" s="35" t="s">
        <v>112</v>
      </c>
      <c r="C39" s="35" t="s">
        <v>113</v>
      </c>
      <c r="D39" s="51" t="s">
        <v>35</v>
      </c>
      <c r="E39" s="24" t="s">
        <v>35</v>
      </c>
      <c r="F39" s="25" t="s">
        <v>35</v>
      </c>
      <c r="G39" s="25" t="s">
        <v>35</v>
      </c>
      <c r="H39" s="25" t="s">
        <v>35</v>
      </c>
      <c r="I39" s="25" t="s">
        <v>35</v>
      </c>
      <c r="J39" s="25" t="s">
        <v>35</v>
      </c>
      <c r="K39" s="25" t="s">
        <v>35</v>
      </c>
      <c r="L39" s="25" t="s">
        <v>35</v>
      </c>
      <c r="M39" s="24" t="s">
        <v>35</v>
      </c>
      <c r="N39" s="25" t="s">
        <v>35</v>
      </c>
      <c r="O39" s="24" t="s">
        <v>35</v>
      </c>
      <c r="P39" s="24" t="s">
        <v>35</v>
      </c>
      <c r="Q39" s="24" t="s">
        <v>35</v>
      </c>
      <c r="R39" s="24" t="s">
        <v>35</v>
      </c>
      <c r="S39" s="24" t="s">
        <v>35</v>
      </c>
      <c r="T39" s="24" t="s">
        <v>35</v>
      </c>
      <c r="U39" s="24" t="s">
        <v>35</v>
      </c>
      <c r="V39" s="24" t="s">
        <v>35</v>
      </c>
      <c r="W39" s="24" t="s">
        <v>35</v>
      </c>
      <c r="X39" s="24" t="s">
        <v>35</v>
      </c>
      <c r="Y39" s="48" t="s">
        <v>170</v>
      </c>
    </row>
    <row r="40" spans="1:25" ht="36" customHeight="1" x14ac:dyDescent="0.2">
      <c r="A40" s="34" t="s">
        <v>67</v>
      </c>
      <c r="B40" s="35" t="s">
        <v>169</v>
      </c>
      <c r="C40" s="35" t="s">
        <v>114</v>
      </c>
      <c r="D40" s="51" t="s">
        <v>35</v>
      </c>
      <c r="E40" s="24" t="s">
        <v>35</v>
      </c>
      <c r="F40" s="25">
        <v>2.3879999999999999</v>
      </c>
      <c r="G40" s="25" t="s">
        <v>35</v>
      </c>
      <c r="H40" s="25" t="s">
        <v>35</v>
      </c>
      <c r="I40" s="25" t="s">
        <v>35</v>
      </c>
      <c r="J40" s="25" t="s">
        <v>35</v>
      </c>
      <c r="K40" s="25" t="s">
        <v>35</v>
      </c>
      <c r="L40" s="25">
        <v>2</v>
      </c>
      <c r="M40" s="24" t="s">
        <v>35</v>
      </c>
      <c r="N40" s="25">
        <v>4.2830000000000004</v>
      </c>
      <c r="O40" s="24" t="s">
        <v>35</v>
      </c>
      <c r="P40" s="24" t="s">
        <v>35</v>
      </c>
      <c r="Q40" s="24" t="s">
        <v>35</v>
      </c>
      <c r="R40" s="24" t="s">
        <v>35</v>
      </c>
      <c r="S40" s="24" t="s">
        <v>35</v>
      </c>
      <c r="T40" s="24">
        <v>4</v>
      </c>
      <c r="U40" s="24" t="s">
        <v>35</v>
      </c>
      <c r="V40" s="24" t="s">
        <v>35</v>
      </c>
      <c r="W40" s="51">
        <f t="shared" si="0"/>
        <v>1.8950000000000005</v>
      </c>
      <c r="X40" s="52">
        <f>W40/F40*100</f>
        <v>79.355108877721975</v>
      </c>
      <c r="Y40" s="48" t="s">
        <v>171</v>
      </c>
    </row>
    <row r="41" spans="1:25" ht="36" customHeight="1" x14ac:dyDescent="0.2">
      <c r="A41" s="34" t="s">
        <v>67</v>
      </c>
      <c r="B41" s="35" t="s">
        <v>115</v>
      </c>
      <c r="C41" s="35" t="s">
        <v>116</v>
      </c>
      <c r="D41" s="51" t="s">
        <v>35</v>
      </c>
      <c r="E41" s="24" t="s">
        <v>35</v>
      </c>
      <c r="F41" s="25">
        <v>0.33200000000000002</v>
      </c>
      <c r="G41" s="25">
        <v>0.25</v>
      </c>
      <c r="H41" s="25" t="s">
        <v>35</v>
      </c>
      <c r="I41" s="25" t="s">
        <v>35</v>
      </c>
      <c r="J41" s="25" t="s">
        <v>35</v>
      </c>
      <c r="K41" s="25" t="s">
        <v>35</v>
      </c>
      <c r="L41" s="25" t="s">
        <v>35</v>
      </c>
      <c r="M41" s="24" t="s">
        <v>35</v>
      </c>
      <c r="N41" s="25">
        <v>0.308</v>
      </c>
      <c r="O41" s="24">
        <v>0.25</v>
      </c>
      <c r="P41" s="24" t="s">
        <v>35</v>
      </c>
      <c r="Q41" s="24" t="s">
        <v>35</v>
      </c>
      <c r="R41" s="24" t="s">
        <v>35</v>
      </c>
      <c r="S41" s="24" t="s">
        <v>35</v>
      </c>
      <c r="T41" s="24" t="s">
        <v>35</v>
      </c>
      <c r="U41" s="24" t="s">
        <v>35</v>
      </c>
      <c r="V41" s="24" t="s">
        <v>35</v>
      </c>
      <c r="W41" s="51">
        <f t="shared" si="0"/>
        <v>-2.4000000000000021E-2</v>
      </c>
      <c r="X41" s="52">
        <f>W41/F41*100</f>
        <v>-7.2289156626506088</v>
      </c>
      <c r="Y41" s="48" t="s">
        <v>172</v>
      </c>
    </row>
    <row r="42" spans="1:25" ht="36" customHeight="1" x14ac:dyDescent="0.2">
      <c r="A42" s="34" t="s">
        <v>67</v>
      </c>
      <c r="B42" s="35" t="s">
        <v>117</v>
      </c>
      <c r="C42" s="35" t="s">
        <v>118</v>
      </c>
      <c r="D42" s="51" t="s">
        <v>35</v>
      </c>
      <c r="E42" s="24" t="s">
        <v>35</v>
      </c>
      <c r="F42" s="25">
        <v>0.26700000000000002</v>
      </c>
      <c r="G42" s="25">
        <v>0.16</v>
      </c>
      <c r="H42" s="25" t="s">
        <v>35</v>
      </c>
      <c r="I42" s="25" t="s">
        <v>35</v>
      </c>
      <c r="J42" s="25" t="s">
        <v>35</v>
      </c>
      <c r="K42" s="25" t="s">
        <v>35</v>
      </c>
      <c r="L42" s="25" t="s">
        <v>35</v>
      </c>
      <c r="M42" s="24" t="s">
        <v>35</v>
      </c>
      <c r="N42" s="25">
        <v>0.23799999999999999</v>
      </c>
      <c r="O42" s="24">
        <v>0.16</v>
      </c>
      <c r="P42" s="24" t="s">
        <v>35</v>
      </c>
      <c r="Q42" s="24" t="s">
        <v>35</v>
      </c>
      <c r="R42" s="24" t="s">
        <v>35</v>
      </c>
      <c r="S42" s="24" t="s">
        <v>35</v>
      </c>
      <c r="T42" s="24" t="s">
        <v>35</v>
      </c>
      <c r="U42" s="24" t="s">
        <v>35</v>
      </c>
      <c r="V42" s="24" t="s">
        <v>35</v>
      </c>
      <c r="W42" s="51">
        <f t="shared" si="0"/>
        <v>-2.9000000000000026E-2</v>
      </c>
      <c r="X42" s="52">
        <f>W42/F42*100</f>
        <v>-10.861423220973791</v>
      </c>
      <c r="Y42" s="48" t="s">
        <v>102</v>
      </c>
    </row>
    <row r="43" spans="1:25" ht="36" customHeight="1" x14ac:dyDescent="0.2">
      <c r="A43" s="34" t="s">
        <v>67</v>
      </c>
      <c r="B43" s="35" t="s">
        <v>119</v>
      </c>
      <c r="C43" s="35" t="s">
        <v>120</v>
      </c>
      <c r="D43" s="51" t="s">
        <v>35</v>
      </c>
      <c r="E43" s="24" t="s">
        <v>35</v>
      </c>
      <c r="F43" s="25">
        <v>0.84</v>
      </c>
      <c r="G43" s="25">
        <v>0.16</v>
      </c>
      <c r="H43" s="25" t="s">
        <v>35</v>
      </c>
      <c r="I43" s="25" t="s">
        <v>35</v>
      </c>
      <c r="J43" s="25" t="s">
        <v>35</v>
      </c>
      <c r="K43" s="25" t="s">
        <v>35</v>
      </c>
      <c r="L43" s="25" t="s">
        <v>35</v>
      </c>
      <c r="M43" s="24" t="s">
        <v>35</v>
      </c>
      <c r="N43" s="25">
        <v>0.68900000000000006</v>
      </c>
      <c r="O43" s="24">
        <v>0.1</v>
      </c>
      <c r="P43" s="24" t="s">
        <v>35</v>
      </c>
      <c r="Q43" s="24" t="s">
        <v>35</v>
      </c>
      <c r="R43" s="24" t="s">
        <v>35</v>
      </c>
      <c r="S43" s="24" t="s">
        <v>35</v>
      </c>
      <c r="T43" s="24" t="s">
        <v>35</v>
      </c>
      <c r="U43" s="24" t="s">
        <v>35</v>
      </c>
      <c r="V43" s="24" t="s">
        <v>35</v>
      </c>
      <c r="W43" s="51">
        <f t="shared" si="0"/>
        <v>-0.15099999999999991</v>
      </c>
      <c r="X43" s="52">
        <f>W43/F43*100</f>
        <v>-17.976190476190464</v>
      </c>
      <c r="Y43" s="50" t="s">
        <v>173</v>
      </c>
    </row>
    <row r="44" spans="1:25" ht="24.75" customHeight="1" x14ac:dyDescent="0.2">
      <c r="A44" s="34" t="s">
        <v>67</v>
      </c>
      <c r="B44" s="35" t="s">
        <v>121</v>
      </c>
      <c r="C44" s="35" t="s">
        <v>122</v>
      </c>
      <c r="D44" s="51" t="s">
        <v>35</v>
      </c>
      <c r="E44" s="24" t="s">
        <v>35</v>
      </c>
      <c r="F44" s="25">
        <v>1.121</v>
      </c>
      <c r="G44" s="25">
        <v>1.03</v>
      </c>
      <c r="H44" s="25" t="s">
        <v>35</v>
      </c>
      <c r="I44" s="25" t="s">
        <v>35</v>
      </c>
      <c r="J44" s="25" t="s">
        <v>35</v>
      </c>
      <c r="K44" s="25" t="s">
        <v>35</v>
      </c>
      <c r="L44" s="25" t="s">
        <v>35</v>
      </c>
      <c r="M44" s="24" t="s">
        <v>35</v>
      </c>
      <c r="N44" s="25">
        <v>0.999</v>
      </c>
      <c r="O44" s="24">
        <v>1.03</v>
      </c>
      <c r="P44" s="24" t="s">
        <v>35</v>
      </c>
      <c r="Q44" s="24" t="s">
        <v>35</v>
      </c>
      <c r="R44" s="24" t="s">
        <v>35</v>
      </c>
      <c r="S44" s="24" t="s">
        <v>35</v>
      </c>
      <c r="T44" s="24" t="s">
        <v>35</v>
      </c>
      <c r="U44" s="24" t="s">
        <v>35</v>
      </c>
      <c r="V44" s="24" t="s">
        <v>35</v>
      </c>
      <c r="W44" s="51">
        <f t="shared" si="0"/>
        <v>-0.122</v>
      </c>
      <c r="X44" s="52">
        <f>W44/F44*100</f>
        <v>-10.88314005352364</v>
      </c>
      <c r="Y44" s="48" t="s">
        <v>102</v>
      </c>
    </row>
    <row r="45" spans="1:25" ht="27" customHeight="1" x14ac:dyDescent="0.2">
      <c r="A45" s="34" t="s">
        <v>123</v>
      </c>
      <c r="B45" s="35" t="s">
        <v>70</v>
      </c>
      <c r="C45" s="35" t="s">
        <v>34</v>
      </c>
      <c r="D45" s="51" t="s">
        <v>35</v>
      </c>
      <c r="E45" s="24" t="s">
        <v>35</v>
      </c>
      <c r="F45" s="25">
        <v>5.7569999999999997</v>
      </c>
      <c r="G45" s="25" t="s">
        <v>35</v>
      </c>
      <c r="H45" s="25" t="s">
        <v>35</v>
      </c>
      <c r="I45" s="25">
        <v>4.1210000000000004</v>
      </c>
      <c r="J45" s="25" t="s">
        <v>35</v>
      </c>
      <c r="K45" s="25" t="s">
        <v>35</v>
      </c>
      <c r="L45" s="25" t="s">
        <v>35</v>
      </c>
      <c r="M45" s="24" t="s">
        <v>35</v>
      </c>
      <c r="N45" s="25">
        <v>5.1896629999999995</v>
      </c>
      <c r="O45" s="24" t="s">
        <v>35</v>
      </c>
      <c r="P45" s="24" t="s">
        <v>35</v>
      </c>
      <c r="Q45" s="24">
        <v>3.6479999999999997</v>
      </c>
      <c r="R45" s="24" t="s">
        <v>35</v>
      </c>
      <c r="S45" s="24" t="s">
        <v>35</v>
      </c>
      <c r="T45" s="24" t="s">
        <v>35</v>
      </c>
      <c r="U45" s="24" t="s">
        <v>35</v>
      </c>
      <c r="V45" s="24" t="s">
        <v>35</v>
      </c>
      <c r="W45" s="51">
        <f t="shared" si="0"/>
        <v>-0.5673370000000002</v>
      </c>
      <c r="X45" s="52">
        <f>W45/F45*100</f>
        <v>-9.8547333680736529</v>
      </c>
      <c r="Y45" s="24" t="s">
        <v>35</v>
      </c>
    </row>
    <row r="46" spans="1:25" ht="52.5" customHeight="1" x14ac:dyDescent="0.2">
      <c r="A46" s="34" t="s">
        <v>69</v>
      </c>
      <c r="B46" s="35" t="s">
        <v>72</v>
      </c>
      <c r="C46" s="35" t="s">
        <v>34</v>
      </c>
      <c r="D46" s="51" t="s">
        <v>35</v>
      </c>
      <c r="E46" s="24" t="s">
        <v>35</v>
      </c>
      <c r="F46" s="25">
        <v>5.7569999999999997</v>
      </c>
      <c r="G46" s="25" t="s">
        <v>35</v>
      </c>
      <c r="H46" s="25" t="s">
        <v>35</v>
      </c>
      <c r="I46" s="25">
        <v>4.1210000000000004</v>
      </c>
      <c r="J46" s="25" t="s">
        <v>35</v>
      </c>
      <c r="K46" s="25" t="s">
        <v>35</v>
      </c>
      <c r="L46" s="25" t="s">
        <v>35</v>
      </c>
      <c r="M46" s="24" t="s">
        <v>35</v>
      </c>
      <c r="N46" s="25">
        <v>5.1896629999999995</v>
      </c>
      <c r="O46" s="24" t="s">
        <v>35</v>
      </c>
      <c r="P46" s="24" t="s">
        <v>35</v>
      </c>
      <c r="Q46" s="24">
        <v>3.6479999999999997</v>
      </c>
      <c r="R46" s="24" t="s">
        <v>35</v>
      </c>
      <c r="S46" s="24" t="s">
        <v>35</v>
      </c>
      <c r="T46" s="24" t="s">
        <v>35</v>
      </c>
      <c r="U46" s="24" t="s">
        <v>35</v>
      </c>
      <c r="V46" s="24" t="s">
        <v>35</v>
      </c>
      <c r="W46" s="51">
        <f t="shared" ref="W46" si="3">N46-F46</f>
        <v>-0.5673370000000002</v>
      </c>
      <c r="X46" s="52">
        <f>W46/F46*100</f>
        <v>-9.8547333680736529</v>
      </c>
      <c r="Y46" s="24" t="s">
        <v>35</v>
      </c>
    </row>
    <row r="47" spans="1:25" ht="44.25" customHeight="1" x14ac:dyDescent="0.2">
      <c r="A47" s="34" t="s">
        <v>71</v>
      </c>
      <c r="B47" s="35" t="s">
        <v>124</v>
      </c>
      <c r="C47" s="35" t="s">
        <v>125</v>
      </c>
      <c r="D47" s="51" t="s">
        <v>35</v>
      </c>
      <c r="E47" s="24" t="s">
        <v>35</v>
      </c>
      <c r="F47" s="25">
        <v>1.1359999999999999</v>
      </c>
      <c r="G47" s="25" t="s">
        <v>35</v>
      </c>
      <c r="H47" s="25" t="s">
        <v>35</v>
      </c>
      <c r="I47" s="25">
        <v>0.89600000000000002</v>
      </c>
      <c r="J47" s="25" t="s">
        <v>35</v>
      </c>
      <c r="K47" s="25" t="s">
        <v>35</v>
      </c>
      <c r="L47" s="25" t="s">
        <v>35</v>
      </c>
      <c r="M47" s="24" t="s">
        <v>35</v>
      </c>
      <c r="N47" s="25">
        <v>1.0389999999999999</v>
      </c>
      <c r="O47" s="24" t="s">
        <v>35</v>
      </c>
      <c r="P47" s="24" t="s">
        <v>35</v>
      </c>
      <c r="Q47" s="24">
        <v>0.51900000000000002</v>
      </c>
      <c r="R47" s="24" t="s">
        <v>35</v>
      </c>
      <c r="S47" s="24" t="s">
        <v>35</v>
      </c>
      <c r="T47" s="24" t="s">
        <v>35</v>
      </c>
      <c r="U47" s="24" t="s">
        <v>35</v>
      </c>
      <c r="V47" s="24" t="s">
        <v>35</v>
      </c>
      <c r="W47" s="51">
        <f t="shared" ref="W47" si="4">N47-F47</f>
        <v>-9.6999999999999975E-2</v>
      </c>
      <c r="X47" s="52">
        <f>W47/F47*100</f>
        <v>-8.5387323943661961</v>
      </c>
      <c r="Y47" s="24" t="s">
        <v>35</v>
      </c>
    </row>
    <row r="48" spans="1:25" ht="30" customHeight="1" x14ac:dyDescent="0.2">
      <c r="A48" s="34" t="s">
        <v>71</v>
      </c>
      <c r="B48" s="35" t="s">
        <v>126</v>
      </c>
      <c r="C48" s="35" t="s">
        <v>127</v>
      </c>
      <c r="D48" s="51" t="s">
        <v>35</v>
      </c>
      <c r="E48" s="24" t="s">
        <v>35</v>
      </c>
      <c r="F48" s="25" t="s">
        <v>35</v>
      </c>
      <c r="G48" s="25" t="s">
        <v>35</v>
      </c>
      <c r="H48" s="25" t="s">
        <v>35</v>
      </c>
      <c r="I48" s="25" t="s">
        <v>35</v>
      </c>
      <c r="J48" s="25" t="s">
        <v>35</v>
      </c>
      <c r="K48" s="25" t="s">
        <v>35</v>
      </c>
      <c r="L48" s="25" t="s">
        <v>35</v>
      </c>
      <c r="M48" s="25" t="s">
        <v>35</v>
      </c>
      <c r="N48" s="25" t="s">
        <v>35</v>
      </c>
      <c r="O48" s="25" t="s">
        <v>35</v>
      </c>
      <c r="P48" s="25" t="s">
        <v>35</v>
      </c>
      <c r="Q48" s="25" t="s">
        <v>35</v>
      </c>
      <c r="R48" s="25" t="s">
        <v>35</v>
      </c>
      <c r="S48" s="25" t="s">
        <v>35</v>
      </c>
      <c r="T48" s="25" t="s">
        <v>35</v>
      </c>
      <c r="U48" s="24" t="s">
        <v>35</v>
      </c>
      <c r="V48" s="24" t="s">
        <v>35</v>
      </c>
      <c r="W48" s="24" t="s">
        <v>35</v>
      </c>
      <c r="X48" s="24" t="s">
        <v>35</v>
      </c>
      <c r="Y48" s="48" t="s">
        <v>170</v>
      </c>
    </row>
    <row r="49" spans="1:1024" ht="25.5" x14ac:dyDescent="0.2">
      <c r="A49" s="34" t="s">
        <v>71</v>
      </c>
      <c r="B49" s="35" t="s">
        <v>128</v>
      </c>
      <c r="C49" s="35" t="s">
        <v>129</v>
      </c>
      <c r="D49" s="51" t="s">
        <v>35</v>
      </c>
      <c r="E49" s="24" t="s">
        <v>35</v>
      </c>
      <c r="F49" s="25" t="s">
        <v>35</v>
      </c>
      <c r="G49" s="25" t="s">
        <v>35</v>
      </c>
      <c r="H49" s="25" t="s">
        <v>35</v>
      </c>
      <c r="I49" s="25" t="s">
        <v>35</v>
      </c>
      <c r="J49" s="25" t="s">
        <v>35</v>
      </c>
      <c r="K49" s="25" t="s">
        <v>35</v>
      </c>
      <c r="L49" s="25" t="s">
        <v>35</v>
      </c>
      <c r="M49" s="25" t="s">
        <v>35</v>
      </c>
      <c r="N49" s="25" t="s">
        <v>35</v>
      </c>
      <c r="O49" s="25" t="s">
        <v>35</v>
      </c>
      <c r="P49" s="25" t="s">
        <v>35</v>
      </c>
      <c r="Q49" s="25" t="s">
        <v>35</v>
      </c>
      <c r="R49" s="25" t="s">
        <v>35</v>
      </c>
      <c r="S49" s="25" t="s">
        <v>35</v>
      </c>
      <c r="T49" s="25" t="s">
        <v>35</v>
      </c>
      <c r="U49" s="24" t="s">
        <v>35</v>
      </c>
      <c r="V49" s="24" t="s">
        <v>35</v>
      </c>
      <c r="W49" s="24" t="s">
        <v>35</v>
      </c>
      <c r="X49" s="24" t="s">
        <v>35</v>
      </c>
      <c r="Y49" s="48" t="s">
        <v>170</v>
      </c>
    </row>
    <row r="50" spans="1:1024" ht="29.25" customHeight="1" x14ac:dyDescent="0.2">
      <c r="A50" s="34" t="s">
        <v>71</v>
      </c>
      <c r="B50" s="35" t="s">
        <v>130</v>
      </c>
      <c r="C50" s="35" t="s">
        <v>131</v>
      </c>
      <c r="D50" s="51" t="s">
        <v>35</v>
      </c>
      <c r="E50" s="24" t="s">
        <v>35</v>
      </c>
      <c r="F50" s="25" t="s">
        <v>35</v>
      </c>
      <c r="G50" s="25" t="s">
        <v>35</v>
      </c>
      <c r="H50" s="25" t="s">
        <v>35</v>
      </c>
      <c r="I50" s="25" t="s">
        <v>35</v>
      </c>
      <c r="J50" s="25" t="s">
        <v>35</v>
      </c>
      <c r="K50" s="25" t="s">
        <v>35</v>
      </c>
      <c r="L50" s="25" t="s">
        <v>35</v>
      </c>
      <c r="M50" s="25" t="s">
        <v>35</v>
      </c>
      <c r="N50" s="25" t="s">
        <v>35</v>
      </c>
      <c r="O50" s="25" t="s">
        <v>35</v>
      </c>
      <c r="P50" s="25" t="s">
        <v>35</v>
      </c>
      <c r="Q50" s="25" t="s">
        <v>35</v>
      </c>
      <c r="R50" s="25" t="s">
        <v>35</v>
      </c>
      <c r="S50" s="25" t="s">
        <v>35</v>
      </c>
      <c r="T50" s="25" t="s">
        <v>35</v>
      </c>
      <c r="U50" s="24" t="s">
        <v>35</v>
      </c>
      <c r="V50" s="24" t="s">
        <v>35</v>
      </c>
      <c r="W50" s="24" t="s">
        <v>35</v>
      </c>
      <c r="X50" s="24" t="s">
        <v>35</v>
      </c>
      <c r="Y50" s="48" t="s">
        <v>170</v>
      </c>
    </row>
    <row r="51" spans="1:1024" ht="30" customHeight="1" x14ac:dyDescent="0.2">
      <c r="A51" s="34" t="s">
        <v>71</v>
      </c>
      <c r="B51" s="35" t="s">
        <v>132</v>
      </c>
      <c r="C51" s="35" t="s">
        <v>133</v>
      </c>
      <c r="D51" s="51" t="s">
        <v>35</v>
      </c>
      <c r="E51" s="24" t="s">
        <v>35</v>
      </c>
      <c r="F51" s="25">
        <v>1.9020000000000001</v>
      </c>
      <c r="G51" s="25" t="s">
        <v>35</v>
      </c>
      <c r="H51" s="25" t="s">
        <v>35</v>
      </c>
      <c r="I51" s="25">
        <v>1.389</v>
      </c>
      <c r="J51" s="25" t="s">
        <v>35</v>
      </c>
      <c r="K51" s="25" t="s">
        <v>35</v>
      </c>
      <c r="L51" s="25" t="s">
        <v>35</v>
      </c>
      <c r="M51" s="24" t="s">
        <v>35</v>
      </c>
      <c r="N51" s="25">
        <v>1.5940000000000001</v>
      </c>
      <c r="O51" s="24" t="s">
        <v>35</v>
      </c>
      <c r="P51" s="24" t="s">
        <v>35</v>
      </c>
      <c r="Q51" s="24">
        <v>1.369</v>
      </c>
      <c r="R51" s="24" t="s">
        <v>35</v>
      </c>
      <c r="S51" s="24" t="s">
        <v>35</v>
      </c>
      <c r="T51" s="24" t="s">
        <v>35</v>
      </c>
      <c r="U51" s="24" t="s">
        <v>35</v>
      </c>
      <c r="V51" s="24" t="s">
        <v>35</v>
      </c>
      <c r="W51" s="51">
        <f t="shared" ref="W51" si="5">N51-F51</f>
        <v>-0.30800000000000005</v>
      </c>
      <c r="X51" s="52">
        <f>W51/F51*100</f>
        <v>-16.193480546792852</v>
      </c>
      <c r="Y51" s="48" t="s">
        <v>174</v>
      </c>
    </row>
    <row r="52" spans="1:1024" ht="27.75" customHeight="1" x14ac:dyDescent="0.2">
      <c r="A52" s="34"/>
      <c r="B52" s="35" t="s">
        <v>134</v>
      </c>
      <c r="C52" s="35" t="s">
        <v>135</v>
      </c>
      <c r="D52" s="51" t="s">
        <v>35</v>
      </c>
      <c r="E52" s="24" t="s">
        <v>35</v>
      </c>
      <c r="F52" s="25" t="s">
        <v>35</v>
      </c>
      <c r="G52" s="25" t="s">
        <v>35</v>
      </c>
      <c r="H52" s="25" t="s">
        <v>35</v>
      </c>
      <c r="I52" s="25" t="s">
        <v>35</v>
      </c>
      <c r="J52" s="25" t="s">
        <v>35</v>
      </c>
      <c r="K52" s="25" t="s">
        <v>35</v>
      </c>
      <c r="L52" s="25" t="s">
        <v>35</v>
      </c>
      <c r="M52" s="24" t="s">
        <v>35</v>
      </c>
      <c r="N52" s="25" t="s">
        <v>35</v>
      </c>
      <c r="O52" s="24" t="s">
        <v>35</v>
      </c>
      <c r="P52" s="24" t="s">
        <v>35</v>
      </c>
      <c r="Q52" s="24" t="s">
        <v>35</v>
      </c>
      <c r="R52" s="24" t="s">
        <v>35</v>
      </c>
      <c r="S52" s="24" t="s">
        <v>35</v>
      </c>
      <c r="T52" s="24" t="s">
        <v>35</v>
      </c>
      <c r="U52" s="24" t="s">
        <v>35</v>
      </c>
      <c r="V52" s="24" t="s">
        <v>35</v>
      </c>
      <c r="W52" s="24" t="s">
        <v>35</v>
      </c>
      <c r="X52" s="24" t="s">
        <v>35</v>
      </c>
      <c r="Y52" s="48" t="s">
        <v>170</v>
      </c>
    </row>
    <row r="53" spans="1:1024" ht="25.5" x14ac:dyDescent="0.2">
      <c r="A53" s="34" t="s">
        <v>71</v>
      </c>
      <c r="B53" s="35" t="s">
        <v>136</v>
      </c>
      <c r="C53" s="35" t="s">
        <v>137</v>
      </c>
      <c r="D53" s="51" t="s">
        <v>35</v>
      </c>
      <c r="E53" s="24" t="s">
        <v>35</v>
      </c>
      <c r="F53" s="25" t="s">
        <v>35</v>
      </c>
      <c r="G53" s="25" t="s">
        <v>35</v>
      </c>
      <c r="H53" s="25" t="s">
        <v>35</v>
      </c>
      <c r="I53" s="25" t="s">
        <v>35</v>
      </c>
      <c r="J53" s="25" t="s">
        <v>35</v>
      </c>
      <c r="K53" s="25" t="s">
        <v>35</v>
      </c>
      <c r="L53" s="25" t="s">
        <v>35</v>
      </c>
      <c r="M53" s="24" t="s">
        <v>35</v>
      </c>
      <c r="N53" s="25" t="s">
        <v>35</v>
      </c>
      <c r="O53" s="24" t="s">
        <v>35</v>
      </c>
      <c r="P53" s="24" t="s">
        <v>35</v>
      </c>
      <c r="Q53" s="24" t="s">
        <v>35</v>
      </c>
      <c r="R53" s="24" t="s">
        <v>35</v>
      </c>
      <c r="S53" s="24" t="s">
        <v>35</v>
      </c>
      <c r="T53" s="24" t="s">
        <v>35</v>
      </c>
      <c r="U53" s="24" t="s">
        <v>35</v>
      </c>
      <c r="V53" s="24" t="s">
        <v>35</v>
      </c>
      <c r="W53" s="24" t="s">
        <v>35</v>
      </c>
      <c r="X53" s="24" t="s">
        <v>35</v>
      </c>
      <c r="Y53" s="48" t="s">
        <v>170</v>
      </c>
    </row>
    <row r="54" spans="1:1024" ht="24.75" customHeight="1" x14ac:dyDescent="0.2">
      <c r="A54" s="34" t="s">
        <v>71</v>
      </c>
      <c r="B54" s="35" t="s">
        <v>138</v>
      </c>
      <c r="C54" s="35" t="s">
        <v>139</v>
      </c>
      <c r="D54" s="51" t="s">
        <v>35</v>
      </c>
      <c r="E54" s="24" t="s">
        <v>35</v>
      </c>
      <c r="F54" s="25" t="s">
        <v>35</v>
      </c>
      <c r="G54" s="25" t="s">
        <v>35</v>
      </c>
      <c r="H54" s="25" t="s">
        <v>35</v>
      </c>
      <c r="I54" s="25" t="s">
        <v>35</v>
      </c>
      <c r="J54" s="25" t="s">
        <v>35</v>
      </c>
      <c r="K54" s="25" t="s">
        <v>35</v>
      </c>
      <c r="L54" s="25" t="s">
        <v>35</v>
      </c>
      <c r="M54" s="24" t="s">
        <v>35</v>
      </c>
      <c r="N54" s="25" t="s">
        <v>35</v>
      </c>
      <c r="O54" s="24" t="s">
        <v>35</v>
      </c>
      <c r="P54" s="24" t="s">
        <v>35</v>
      </c>
      <c r="Q54" s="24" t="s">
        <v>35</v>
      </c>
      <c r="R54" s="24" t="s">
        <v>35</v>
      </c>
      <c r="S54" s="24" t="s">
        <v>35</v>
      </c>
      <c r="T54" s="24" t="s">
        <v>35</v>
      </c>
      <c r="U54" s="24" t="s">
        <v>35</v>
      </c>
      <c r="V54" s="24" t="s">
        <v>35</v>
      </c>
      <c r="W54" s="24" t="s">
        <v>35</v>
      </c>
      <c r="X54" s="24" t="s">
        <v>35</v>
      </c>
      <c r="Y54" s="48" t="s">
        <v>170</v>
      </c>
    </row>
    <row r="55" spans="1:1024" ht="19.5" customHeight="1" x14ac:dyDescent="0.2">
      <c r="A55" s="34" t="s">
        <v>71</v>
      </c>
      <c r="B55" s="35" t="s">
        <v>140</v>
      </c>
      <c r="C55" s="35" t="s">
        <v>141</v>
      </c>
      <c r="D55" s="51" t="s">
        <v>35</v>
      </c>
      <c r="E55" s="24" t="s">
        <v>35</v>
      </c>
      <c r="F55" s="25" t="s">
        <v>35</v>
      </c>
      <c r="G55" s="25" t="s">
        <v>35</v>
      </c>
      <c r="H55" s="25" t="s">
        <v>35</v>
      </c>
      <c r="I55" s="25" t="s">
        <v>35</v>
      </c>
      <c r="J55" s="25" t="s">
        <v>35</v>
      </c>
      <c r="K55" s="25" t="s">
        <v>35</v>
      </c>
      <c r="L55" s="25" t="s">
        <v>35</v>
      </c>
      <c r="M55" s="24" t="s">
        <v>35</v>
      </c>
      <c r="N55" s="25" t="s">
        <v>35</v>
      </c>
      <c r="O55" s="24" t="s">
        <v>35</v>
      </c>
      <c r="P55" s="24" t="s">
        <v>35</v>
      </c>
      <c r="Q55" s="24" t="s">
        <v>35</v>
      </c>
      <c r="R55" s="24" t="s">
        <v>35</v>
      </c>
      <c r="S55" s="24" t="s">
        <v>35</v>
      </c>
      <c r="T55" s="24" t="s">
        <v>35</v>
      </c>
      <c r="U55" s="24" t="s">
        <v>35</v>
      </c>
      <c r="V55" s="24" t="s">
        <v>35</v>
      </c>
      <c r="W55" s="24" t="s">
        <v>35</v>
      </c>
      <c r="X55" s="24" t="s">
        <v>35</v>
      </c>
      <c r="Y55" s="48" t="s">
        <v>170</v>
      </c>
    </row>
    <row r="56" spans="1:1024" ht="33.75" customHeight="1" x14ac:dyDescent="0.2">
      <c r="A56" s="34" t="s">
        <v>71</v>
      </c>
      <c r="B56" s="35" t="s">
        <v>142</v>
      </c>
      <c r="C56" s="35" t="s">
        <v>143</v>
      </c>
      <c r="D56" s="51" t="s">
        <v>35</v>
      </c>
      <c r="E56" s="24" t="s">
        <v>35</v>
      </c>
      <c r="F56" s="25" t="s">
        <v>35</v>
      </c>
      <c r="G56" s="25" t="s">
        <v>35</v>
      </c>
      <c r="H56" s="25" t="s">
        <v>35</v>
      </c>
      <c r="I56" s="25" t="s">
        <v>35</v>
      </c>
      <c r="J56" s="25" t="s">
        <v>35</v>
      </c>
      <c r="K56" s="25" t="s">
        <v>35</v>
      </c>
      <c r="L56" s="25" t="s">
        <v>35</v>
      </c>
      <c r="M56" s="24" t="s">
        <v>35</v>
      </c>
      <c r="N56" s="25" t="s">
        <v>35</v>
      </c>
      <c r="O56" s="24" t="s">
        <v>35</v>
      </c>
      <c r="P56" s="24" t="s">
        <v>35</v>
      </c>
      <c r="Q56" s="24" t="s">
        <v>35</v>
      </c>
      <c r="R56" s="24" t="s">
        <v>35</v>
      </c>
      <c r="S56" s="24" t="s">
        <v>35</v>
      </c>
      <c r="T56" s="24" t="s">
        <v>35</v>
      </c>
      <c r="U56" s="24" t="s">
        <v>35</v>
      </c>
      <c r="V56" s="24" t="s">
        <v>35</v>
      </c>
      <c r="W56" s="24" t="s">
        <v>35</v>
      </c>
      <c r="X56" s="24" t="s">
        <v>35</v>
      </c>
      <c r="Y56" s="48" t="s">
        <v>170</v>
      </c>
    </row>
    <row r="57" spans="1:1024" ht="27" customHeight="1" x14ac:dyDescent="0.2">
      <c r="A57" s="34" t="s">
        <v>71</v>
      </c>
      <c r="B57" s="35" t="s">
        <v>144</v>
      </c>
      <c r="C57" s="35" t="s">
        <v>145</v>
      </c>
      <c r="D57" s="51" t="s">
        <v>35</v>
      </c>
      <c r="E57" s="24" t="s">
        <v>35</v>
      </c>
      <c r="F57" s="25" t="s">
        <v>35</v>
      </c>
      <c r="G57" s="25" t="s">
        <v>35</v>
      </c>
      <c r="H57" s="25" t="s">
        <v>35</v>
      </c>
      <c r="I57" s="25" t="s">
        <v>35</v>
      </c>
      <c r="J57" s="25" t="s">
        <v>35</v>
      </c>
      <c r="K57" s="25" t="s">
        <v>35</v>
      </c>
      <c r="L57" s="25" t="s">
        <v>35</v>
      </c>
      <c r="M57" s="24" t="s">
        <v>35</v>
      </c>
      <c r="N57" s="25" t="s">
        <v>35</v>
      </c>
      <c r="O57" s="24" t="s">
        <v>35</v>
      </c>
      <c r="P57" s="24" t="s">
        <v>35</v>
      </c>
      <c r="Q57" s="24" t="s">
        <v>35</v>
      </c>
      <c r="R57" s="24" t="s">
        <v>35</v>
      </c>
      <c r="S57" s="24" t="s">
        <v>35</v>
      </c>
      <c r="T57" s="24" t="s">
        <v>35</v>
      </c>
      <c r="U57" s="24" t="s">
        <v>35</v>
      </c>
      <c r="V57" s="24" t="s">
        <v>35</v>
      </c>
      <c r="W57" s="24" t="s">
        <v>35</v>
      </c>
      <c r="X57" s="24" t="s">
        <v>35</v>
      </c>
      <c r="Y57" s="48" t="s">
        <v>170</v>
      </c>
    </row>
    <row r="58" spans="1:1024" ht="27" customHeight="1" x14ac:dyDescent="0.2">
      <c r="A58" s="34" t="s">
        <v>71</v>
      </c>
      <c r="B58" s="35" t="s">
        <v>146</v>
      </c>
      <c r="C58" s="35" t="s">
        <v>147</v>
      </c>
      <c r="D58" s="51" t="s">
        <v>35</v>
      </c>
      <c r="E58" s="24" t="s">
        <v>35</v>
      </c>
      <c r="F58" s="25">
        <v>1.653</v>
      </c>
      <c r="G58" s="25" t="s">
        <v>35</v>
      </c>
      <c r="H58" s="25" t="s">
        <v>35</v>
      </c>
      <c r="I58" s="25">
        <v>1.236</v>
      </c>
      <c r="J58" s="25" t="s">
        <v>35</v>
      </c>
      <c r="K58" s="25" t="s">
        <v>35</v>
      </c>
      <c r="L58" s="25" t="s">
        <v>35</v>
      </c>
      <c r="M58" s="24" t="s">
        <v>35</v>
      </c>
      <c r="N58" s="25">
        <v>1.9016630000000001</v>
      </c>
      <c r="O58" s="24" t="s">
        <v>35</v>
      </c>
      <c r="P58" s="24" t="s">
        <v>35</v>
      </c>
      <c r="Q58" s="24">
        <v>1.4430000000000001</v>
      </c>
      <c r="R58" s="24" t="s">
        <v>35</v>
      </c>
      <c r="S58" s="24" t="s">
        <v>35</v>
      </c>
      <c r="T58" s="24" t="s">
        <v>35</v>
      </c>
      <c r="U58" s="24" t="s">
        <v>35</v>
      </c>
      <c r="V58" s="24" t="s">
        <v>35</v>
      </c>
      <c r="W58" s="51">
        <f t="shared" ref="W58" si="6">N58-F58</f>
        <v>0.24866300000000008</v>
      </c>
      <c r="X58" s="52">
        <f>W58/F58*100</f>
        <v>15.043133696309743</v>
      </c>
      <c r="Y58" s="48" t="s">
        <v>175</v>
      </c>
    </row>
    <row r="59" spans="1:1024" ht="36.75" customHeight="1" x14ac:dyDescent="0.2">
      <c r="A59" s="34" t="s">
        <v>71</v>
      </c>
      <c r="B59" s="35" t="s">
        <v>148</v>
      </c>
      <c r="C59" s="35" t="s">
        <v>149</v>
      </c>
      <c r="D59" s="51" t="s">
        <v>35</v>
      </c>
      <c r="E59" s="24" t="s">
        <v>35</v>
      </c>
      <c r="F59" s="25">
        <v>1.0660000000000001</v>
      </c>
      <c r="G59" s="25" t="s">
        <v>35</v>
      </c>
      <c r="H59" s="25" t="s">
        <v>35</v>
      </c>
      <c r="I59" s="25">
        <v>0.6</v>
      </c>
      <c r="J59" s="25" t="s">
        <v>35</v>
      </c>
      <c r="K59" s="25" t="s">
        <v>35</v>
      </c>
      <c r="L59" s="25" t="s">
        <v>35</v>
      </c>
      <c r="M59" s="24" t="s">
        <v>35</v>
      </c>
      <c r="N59" s="25">
        <v>0.65500000000000003</v>
      </c>
      <c r="O59" s="25" t="s">
        <v>35</v>
      </c>
      <c r="P59" s="25" t="s">
        <v>35</v>
      </c>
      <c r="Q59" s="25">
        <v>0.317</v>
      </c>
      <c r="R59" s="25" t="s">
        <v>35</v>
      </c>
      <c r="S59" s="25" t="s">
        <v>35</v>
      </c>
      <c r="T59" s="25" t="s">
        <v>35</v>
      </c>
      <c r="U59" s="24" t="s">
        <v>35</v>
      </c>
      <c r="V59" s="24" t="s">
        <v>35</v>
      </c>
      <c r="W59" s="24" t="s">
        <v>35</v>
      </c>
      <c r="X59" s="24" t="s">
        <v>35</v>
      </c>
      <c r="Y59" s="48" t="s">
        <v>103</v>
      </c>
    </row>
    <row r="60" spans="1:1024" s="16" customFormat="1" ht="27" customHeight="1" x14ac:dyDescent="0.2">
      <c r="A60" s="36" t="s">
        <v>71</v>
      </c>
      <c r="B60" s="37" t="s">
        <v>150</v>
      </c>
      <c r="C60" s="45" t="s">
        <v>151</v>
      </c>
      <c r="D60" s="47" t="s">
        <v>35</v>
      </c>
      <c r="E60" s="24" t="s">
        <v>35</v>
      </c>
      <c r="F60" s="25" t="s">
        <v>35</v>
      </c>
      <c r="G60" s="25" t="s">
        <v>35</v>
      </c>
      <c r="H60" s="25" t="s">
        <v>35</v>
      </c>
      <c r="I60" s="25" t="s">
        <v>35</v>
      </c>
      <c r="J60" s="25" t="s">
        <v>35</v>
      </c>
      <c r="K60" s="25" t="s">
        <v>35</v>
      </c>
      <c r="L60" s="25" t="s">
        <v>35</v>
      </c>
      <c r="M60" s="24" t="s">
        <v>35</v>
      </c>
      <c r="N60" s="25" t="s">
        <v>35</v>
      </c>
      <c r="O60" s="24" t="s">
        <v>35</v>
      </c>
      <c r="P60" s="24" t="s">
        <v>35</v>
      </c>
      <c r="Q60" s="25" t="s">
        <v>35</v>
      </c>
      <c r="R60" s="24" t="s">
        <v>35</v>
      </c>
      <c r="S60" s="24" t="s">
        <v>35</v>
      </c>
      <c r="T60" s="24" t="s">
        <v>35</v>
      </c>
      <c r="U60" s="24" t="s">
        <v>35</v>
      </c>
      <c r="V60" s="24" t="s">
        <v>35</v>
      </c>
      <c r="W60" s="24" t="s">
        <v>35</v>
      </c>
      <c r="X60" s="24" t="s">
        <v>35</v>
      </c>
      <c r="Y60" s="48" t="s">
        <v>170</v>
      </c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  <c r="IL60" s="15"/>
      <c r="IM60" s="15"/>
      <c r="IN60" s="15"/>
      <c r="IO60" s="15"/>
      <c r="IP60" s="15"/>
      <c r="IQ60" s="15"/>
      <c r="IR60" s="15"/>
      <c r="IS60" s="15"/>
      <c r="IT60" s="15"/>
      <c r="IU60" s="15"/>
      <c r="IV60" s="15"/>
      <c r="IW60" s="15"/>
      <c r="IX60" s="15"/>
      <c r="IY60" s="15"/>
      <c r="IZ60" s="15"/>
      <c r="JA60" s="15"/>
      <c r="JB60" s="15"/>
      <c r="JC60" s="15"/>
      <c r="JD60" s="15"/>
      <c r="JE60" s="15"/>
      <c r="JF60" s="15"/>
      <c r="JG60" s="15"/>
      <c r="JH60" s="15"/>
      <c r="JI60" s="15"/>
      <c r="JJ60" s="15"/>
      <c r="JK60" s="15"/>
      <c r="JL60" s="15"/>
      <c r="JM60" s="15"/>
      <c r="JN60" s="15"/>
      <c r="JO60" s="15"/>
      <c r="JP60" s="15"/>
      <c r="JQ60" s="15"/>
      <c r="JR60" s="15"/>
      <c r="JS60" s="15"/>
      <c r="JT60" s="15"/>
      <c r="JU60" s="15"/>
      <c r="JV60" s="15"/>
      <c r="JW60" s="15"/>
      <c r="JX60" s="15"/>
      <c r="JY60" s="15"/>
      <c r="JZ60" s="15"/>
      <c r="KA60" s="15"/>
      <c r="KB60" s="15"/>
      <c r="KC60" s="15"/>
      <c r="KD60" s="15"/>
      <c r="KE60" s="15"/>
      <c r="KF60" s="15"/>
      <c r="KG60" s="15"/>
      <c r="KH60" s="15"/>
      <c r="KI60" s="15"/>
      <c r="KJ60" s="15"/>
      <c r="KK60" s="15"/>
      <c r="KL60" s="15"/>
      <c r="KM60" s="15"/>
      <c r="KN60" s="15"/>
      <c r="KO60" s="15"/>
      <c r="KP60" s="15"/>
      <c r="KQ60" s="15"/>
      <c r="KR60" s="15"/>
      <c r="KS60" s="15"/>
      <c r="KT60" s="15"/>
      <c r="KU60" s="15"/>
      <c r="KV60" s="15"/>
      <c r="KW60" s="15"/>
      <c r="KX60" s="15"/>
      <c r="KY60" s="15"/>
      <c r="KZ60" s="15"/>
      <c r="LA60" s="15"/>
      <c r="LB60" s="15"/>
      <c r="LC60" s="15"/>
      <c r="LD60" s="15"/>
      <c r="LE60" s="15"/>
      <c r="LF60" s="15"/>
      <c r="LG60" s="15"/>
      <c r="LH60" s="15"/>
      <c r="LI60" s="15"/>
      <c r="LJ60" s="15"/>
      <c r="LK60" s="15"/>
      <c r="LL60" s="15"/>
      <c r="LM60" s="15"/>
      <c r="LN60" s="15"/>
      <c r="LO60" s="15"/>
      <c r="LP60" s="15"/>
      <c r="LQ60" s="15"/>
      <c r="LR60" s="15"/>
      <c r="LS60" s="15"/>
      <c r="LT60" s="15"/>
      <c r="LU60" s="15"/>
      <c r="LV60" s="15"/>
      <c r="LW60" s="15"/>
      <c r="LX60" s="15"/>
      <c r="LY60" s="15"/>
      <c r="LZ60" s="15"/>
      <c r="MA60" s="15"/>
      <c r="MB60" s="15"/>
      <c r="MC60" s="15"/>
      <c r="MD60" s="15"/>
      <c r="ME60" s="15"/>
      <c r="MF60" s="15"/>
      <c r="MG60" s="15"/>
      <c r="MH60" s="15"/>
      <c r="MI60" s="15"/>
      <c r="MJ60" s="15"/>
      <c r="MK60" s="15"/>
      <c r="ML60" s="15"/>
      <c r="MM60" s="15"/>
      <c r="MN60" s="15"/>
      <c r="MO60" s="15"/>
      <c r="MP60" s="15"/>
      <c r="MQ60" s="15"/>
      <c r="MR60" s="15"/>
      <c r="MS60" s="15"/>
      <c r="MT60" s="15"/>
      <c r="MU60" s="15"/>
      <c r="MV60" s="15"/>
      <c r="MW60" s="15"/>
      <c r="MX60" s="15"/>
      <c r="MY60" s="15"/>
      <c r="MZ60" s="15"/>
      <c r="NA60" s="15"/>
      <c r="NB60" s="15"/>
      <c r="NC60" s="15"/>
      <c r="ND60" s="15"/>
      <c r="NE60" s="15"/>
      <c r="NF60" s="15"/>
      <c r="NG60" s="15"/>
      <c r="NH60" s="15"/>
      <c r="NI60" s="15"/>
      <c r="NJ60" s="15"/>
      <c r="NK60" s="15"/>
      <c r="NL60" s="15"/>
      <c r="NM60" s="15"/>
      <c r="NN60" s="15"/>
      <c r="NO60" s="15"/>
      <c r="NP60" s="15"/>
      <c r="NQ60" s="15"/>
      <c r="NR60" s="15"/>
      <c r="NS60" s="15"/>
      <c r="NT60" s="15"/>
      <c r="NU60" s="15"/>
      <c r="NV60" s="15"/>
      <c r="NW60" s="15"/>
      <c r="NX60" s="15"/>
      <c r="NY60" s="15"/>
      <c r="NZ60" s="15"/>
      <c r="OA60" s="15"/>
      <c r="OB60" s="15"/>
      <c r="OC60" s="15"/>
      <c r="OD60" s="15"/>
      <c r="OE60" s="15"/>
      <c r="OF60" s="15"/>
      <c r="OG60" s="15"/>
      <c r="OH60" s="15"/>
      <c r="OI60" s="15"/>
      <c r="OJ60" s="15"/>
      <c r="OK60" s="15"/>
      <c r="OL60" s="15"/>
      <c r="OM60" s="15"/>
      <c r="ON60" s="15"/>
      <c r="OO60" s="15"/>
      <c r="OP60" s="15"/>
      <c r="OQ60" s="15"/>
      <c r="OR60" s="15"/>
      <c r="OS60" s="15"/>
      <c r="OT60" s="15"/>
      <c r="OU60" s="15"/>
      <c r="OV60" s="15"/>
      <c r="OW60" s="15"/>
      <c r="OX60" s="15"/>
      <c r="OY60" s="15"/>
      <c r="OZ60" s="15"/>
      <c r="PA60" s="15"/>
      <c r="PB60" s="15"/>
      <c r="PC60" s="15"/>
      <c r="PD60" s="15"/>
      <c r="PE60" s="15"/>
      <c r="PF60" s="15"/>
      <c r="PG60" s="15"/>
      <c r="PH60" s="15"/>
      <c r="PI60" s="15"/>
      <c r="PJ60" s="15"/>
      <c r="PK60" s="15"/>
      <c r="PL60" s="15"/>
      <c r="PM60" s="15"/>
      <c r="PN60" s="15"/>
      <c r="PO60" s="15"/>
      <c r="PP60" s="15"/>
      <c r="PQ60" s="15"/>
      <c r="PR60" s="15"/>
      <c r="PS60" s="15"/>
      <c r="PT60" s="15"/>
      <c r="PU60" s="15"/>
      <c r="PV60" s="15"/>
      <c r="PW60" s="15"/>
      <c r="PX60" s="15"/>
      <c r="PY60" s="15"/>
      <c r="PZ60" s="15"/>
      <c r="QA60" s="15"/>
      <c r="QB60" s="15"/>
      <c r="QC60" s="15"/>
      <c r="QD60" s="15"/>
      <c r="QE60" s="15"/>
      <c r="QF60" s="15"/>
      <c r="QG60" s="15"/>
      <c r="QH60" s="15"/>
      <c r="QI60" s="15"/>
      <c r="QJ60" s="15"/>
      <c r="QK60" s="15"/>
      <c r="QL60" s="15"/>
      <c r="QM60" s="15"/>
      <c r="QN60" s="15"/>
      <c r="QO60" s="15"/>
      <c r="QP60" s="15"/>
      <c r="QQ60" s="15"/>
      <c r="QR60" s="15"/>
      <c r="QS60" s="15"/>
      <c r="QT60" s="15"/>
      <c r="QU60" s="15"/>
      <c r="QV60" s="15"/>
      <c r="QW60" s="15"/>
      <c r="QX60" s="15"/>
      <c r="QY60" s="15"/>
      <c r="QZ60" s="15"/>
      <c r="RA60" s="15"/>
      <c r="RB60" s="15"/>
      <c r="RC60" s="15"/>
      <c r="RD60" s="15"/>
      <c r="RE60" s="15"/>
      <c r="RF60" s="15"/>
      <c r="RG60" s="15"/>
      <c r="RH60" s="15"/>
      <c r="RI60" s="15"/>
      <c r="RJ60" s="15"/>
      <c r="RK60" s="15"/>
      <c r="RL60" s="15"/>
      <c r="RM60" s="15"/>
      <c r="RN60" s="15"/>
      <c r="RO60" s="15"/>
      <c r="RP60" s="15"/>
      <c r="RQ60" s="15"/>
      <c r="RR60" s="15"/>
      <c r="RS60" s="15"/>
      <c r="RT60" s="15"/>
      <c r="RU60" s="15"/>
      <c r="RV60" s="15"/>
      <c r="RW60" s="15"/>
      <c r="RX60" s="15"/>
      <c r="RY60" s="15"/>
      <c r="RZ60" s="15"/>
      <c r="SA60" s="15"/>
      <c r="SB60" s="15"/>
      <c r="SC60" s="15"/>
      <c r="SD60" s="15"/>
      <c r="SE60" s="15"/>
      <c r="SF60" s="15"/>
      <c r="SG60" s="15"/>
      <c r="SH60" s="15"/>
      <c r="SI60" s="15"/>
      <c r="SJ60" s="15"/>
      <c r="SK60" s="15"/>
      <c r="SL60" s="15"/>
      <c r="SM60" s="15"/>
      <c r="SN60" s="15"/>
      <c r="SO60" s="15"/>
      <c r="SP60" s="15"/>
      <c r="SQ60" s="15"/>
      <c r="SR60" s="15"/>
      <c r="SS60" s="15"/>
      <c r="ST60" s="15"/>
      <c r="SU60" s="15"/>
      <c r="SV60" s="15"/>
      <c r="SW60" s="15"/>
      <c r="SX60" s="15"/>
      <c r="SY60" s="15"/>
      <c r="SZ60" s="15"/>
      <c r="TA60" s="15"/>
      <c r="TB60" s="15"/>
      <c r="TC60" s="15"/>
      <c r="TD60" s="15"/>
      <c r="TE60" s="15"/>
      <c r="TF60" s="15"/>
      <c r="TG60" s="15"/>
      <c r="TH60" s="15"/>
      <c r="TI60" s="15"/>
      <c r="TJ60" s="15"/>
      <c r="TK60" s="15"/>
      <c r="TL60" s="15"/>
      <c r="TM60" s="15"/>
      <c r="TN60" s="15"/>
      <c r="TO60" s="15"/>
      <c r="TP60" s="15"/>
      <c r="TQ60" s="15"/>
      <c r="TR60" s="15"/>
      <c r="TS60" s="15"/>
      <c r="TT60" s="15"/>
      <c r="TU60" s="15"/>
      <c r="TV60" s="15"/>
      <c r="TW60" s="15"/>
      <c r="TX60" s="15"/>
      <c r="TY60" s="15"/>
      <c r="TZ60" s="15"/>
      <c r="UA60" s="15"/>
      <c r="UB60" s="15"/>
      <c r="UC60" s="15"/>
      <c r="UD60" s="15"/>
      <c r="UE60" s="15"/>
      <c r="UF60" s="15"/>
      <c r="UG60" s="15"/>
      <c r="UH60" s="15"/>
      <c r="UI60" s="15"/>
      <c r="UJ60" s="15"/>
      <c r="UK60" s="15"/>
      <c r="UL60" s="15"/>
      <c r="UM60" s="15"/>
      <c r="UN60" s="15"/>
      <c r="UO60" s="15"/>
      <c r="UP60" s="15"/>
      <c r="UQ60" s="15"/>
      <c r="UR60" s="15"/>
      <c r="US60" s="15"/>
      <c r="UT60" s="15"/>
      <c r="UU60" s="15"/>
      <c r="UV60" s="15"/>
      <c r="UW60" s="15"/>
      <c r="UX60" s="15"/>
      <c r="UY60" s="15"/>
      <c r="UZ60" s="15"/>
      <c r="VA60" s="15"/>
      <c r="VB60" s="15"/>
      <c r="VC60" s="15"/>
      <c r="VD60" s="15"/>
      <c r="VE60" s="15"/>
      <c r="VF60" s="15"/>
      <c r="VG60" s="15"/>
      <c r="VH60" s="15"/>
      <c r="VI60" s="15"/>
      <c r="VJ60" s="15"/>
      <c r="VK60" s="15"/>
      <c r="VL60" s="15"/>
      <c r="VM60" s="15"/>
      <c r="VN60" s="15"/>
      <c r="VO60" s="15"/>
      <c r="VP60" s="15"/>
      <c r="VQ60" s="15"/>
      <c r="VR60" s="15"/>
      <c r="VS60" s="15"/>
      <c r="VT60" s="15"/>
      <c r="VU60" s="15"/>
      <c r="VV60" s="15"/>
      <c r="VW60" s="15"/>
      <c r="VX60" s="15"/>
      <c r="VY60" s="15"/>
      <c r="VZ60" s="15"/>
      <c r="WA60" s="15"/>
      <c r="WB60" s="15"/>
      <c r="WC60" s="15"/>
      <c r="WD60" s="15"/>
      <c r="WE60" s="15"/>
      <c r="WF60" s="15"/>
      <c r="WG60" s="15"/>
      <c r="WH60" s="15"/>
      <c r="WI60" s="15"/>
      <c r="WJ60" s="15"/>
      <c r="WK60" s="15"/>
      <c r="WL60" s="15"/>
      <c r="WM60" s="15"/>
      <c r="WN60" s="15"/>
      <c r="WO60" s="15"/>
      <c r="WP60" s="15"/>
      <c r="WQ60" s="15"/>
      <c r="WR60" s="15"/>
      <c r="WS60" s="15"/>
      <c r="WT60" s="15"/>
      <c r="WU60" s="15"/>
      <c r="WV60" s="15"/>
      <c r="WW60" s="15"/>
      <c r="WX60" s="15"/>
      <c r="WY60" s="15"/>
      <c r="WZ60" s="15"/>
      <c r="XA60" s="15"/>
      <c r="XB60" s="15"/>
      <c r="XC60" s="15"/>
      <c r="XD60" s="15"/>
      <c r="XE60" s="15"/>
      <c r="XF60" s="15"/>
      <c r="XG60" s="15"/>
      <c r="XH60" s="15"/>
      <c r="XI60" s="15"/>
      <c r="XJ60" s="15"/>
      <c r="XK60" s="15"/>
      <c r="XL60" s="15"/>
      <c r="XM60" s="15"/>
      <c r="XN60" s="15"/>
      <c r="XO60" s="15"/>
      <c r="XP60" s="15"/>
      <c r="XQ60" s="15"/>
      <c r="XR60" s="15"/>
      <c r="XS60" s="15"/>
      <c r="XT60" s="15"/>
      <c r="XU60" s="15"/>
      <c r="XV60" s="15"/>
      <c r="XW60" s="15"/>
      <c r="XX60" s="15"/>
      <c r="XY60" s="15"/>
      <c r="XZ60" s="15"/>
      <c r="YA60" s="15"/>
      <c r="YB60" s="15"/>
      <c r="YC60" s="15"/>
      <c r="YD60" s="15"/>
      <c r="YE60" s="15"/>
      <c r="YF60" s="15"/>
      <c r="YG60" s="15"/>
      <c r="YH60" s="15"/>
      <c r="YI60" s="15"/>
      <c r="YJ60" s="15"/>
      <c r="YK60" s="15"/>
      <c r="YL60" s="15"/>
      <c r="YM60" s="15"/>
      <c r="YN60" s="15"/>
      <c r="YO60" s="15"/>
      <c r="YP60" s="15"/>
      <c r="YQ60" s="15"/>
      <c r="YR60" s="15"/>
      <c r="YS60" s="15"/>
      <c r="YT60" s="15"/>
      <c r="YU60" s="15"/>
      <c r="YV60" s="15"/>
      <c r="YW60" s="15"/>
      <c r="YX60" s="15"/>
      <c r="YY60" s="15"/>
      <c r="YZ60" s="15"/>
      <c r="ZA60" s="15"/>
      <c r="ZB60" s="15"/>
      <c r="ZC60" s="15"/>
      <c r="ZD60" s="15"/>
      <c r="ZE60" s="15"/>
      <c r="ZF60" s="15"/>
      <c r="ZG60" s="15"/>
      <c r="ZH60" s="15"/>
      <c r="ZI60" s="15"/>
      <c r="ZJ60" s="15"/>
      <c r="ZK60" s="15"/>
      <c r="ZL60" s="15"/>
      <c r="ZM60" s="15"/>
      <c r="ZN60" s="15"/>
      <c r="ZO60" s="15"/>
      <c r="ZP60" s="15"/>
      <c r="ZQ60" s="15"/>
      <c r="ZR60" s="15"/>
      <c r="ZS60" s="15"/>
      <c r="ZT60" s="15"/>
      <c r="ZU60" s="15"/>
      <c r="ZV60" s="15"/>
      <c r="ZW60" s="15"/>
      <c r="ZX60" s="15"/>
      <c r="ZY60" s="15"/>
      <c r="ZZ60" s="15"/>
      <c r="AAA60" s="15"/>
      <c r="AAB60" s="15"/>
      <c r="AAC60" s="15"/>
      <c r="AAD60" s="15"/>
      <c r="AAE60" s="15"/>
      <c r="AAF60" s="15"/>
      <c r="AAG60" s="15"/>
      <c r="AAH60" s="15"/>
      <c r="AAI60" s="15"/>
      <c r="AAJ60" s="15"/>
      <c r="AAK60" s="15"/>
      <c r="AAL60" s="15"/>
      <c r="AAM60" s="15"/>
      <c r="AAN60" s="15"/>
      <c r="AAO60" s="15"/>
      <c r="AAP60" s="15"/>
      <c r="AAQ60" s="15"/>
      <c r="AAR60" s="15"/>
      <c r="AAS60" s="15"/>
      <c r="AAT60" s="15"/>
      <c r="AAU60" s="15"/>
      <c r="AAV60" s="15"/>
      <c r="AAW60" s="15"/>
      <c r="AAX60" s="15"/>
      <c r="AAY60" s="15"/>
      <c r="AAZ60" s="15"/>
      <c r="ABA60" s="15"/>
      <c r="ABB60" s="15"/>
      <c r="ABC60" s="15"/>
      <c r="ABD60" s="15"/>
      <c r="ABE60" s="15"/>
      <c r="ABF60" s="15"/>
      <c r="ABG60" s="15"/>
      <c r="ABH60" s="15"/>
      <c r="ABI60" s="15"/>
      <c r="ABJ60" s="15"/>
      <c r="ABK60" s="15"/>
      <c r="ABL60" s="15"/>
      <c r="ABM60" s="15"/>
      <c r="ABN60" s="15"/>
      <c r="ABO60" s="15"/>
      <c r="ABP60" s="15"/>
      <c r="ABQ60" s="15"/>
      <c r="ABR60" s="15"/>
      <c r="ABS60" s="15"/>
      <c r="ABT60" s="15"/>
      <c r="ABU60" s="15"/>
      <c r="ABV60" s="15"/>
      <c r="ABW60" s="15"/>
      <c r="ABX60" s="15"/>
      <c r="ABY60" s="15"/>
      <c r="ABZ60" s="15"/>
      <c r="ACA60" s="15"/>
      <c r="ACB60" s="15"/>
      <c r="ACC60" s="15"/>
      <c r="ACD60" s="15"/>
      <c r="ACE60" s="15"/>
      <c r="ACF60" s="15"/>
      <c r="ACG60" s="15"/>
      <c r="ACH60" s="15"/>
      <c r="ACI60" s="15"/>
      <c r="ACJ60" s="15"/>
      <c r="ACK60" s="15"/>
      <c r="ACL60" s="15"/>
      <c r="ACM60" s="15"/>
      <c r="ACN60" s="15"/>
      <c r="ACO60" s="15"/>
      <c r="ACP60" s="15"/>
      <c r="ACQ60" s="15"/>
      <c r="ACR60" s="15"/>
      <c r="ACS60" s="15"/>
      <c r="ACT60" s="15"/>
      <c r="ACU60" s="15"/>
      <c r="ACV60" s="15"/>
      <c r="ACW60" s="15"/>
      <c r="ACX60" s="15"/>
      <c r="ACY60" s="15"/>
      <c r="ACZ60" s="15"/>
      <c r="ADA60" s="15"/>
      <c r="ADB60" s="15"/>
      <c r="ADC60" s="15"/>
      <c r="ADD60" s="15"/>
      <c r="ADE60" s="15"/>
      <c r="ADF60" s="15"/>
      <c r="ADG60" s="15"/>
      <c r="ADH60" s="15"/>
      <c r="ADI60" s="15"/>
      <c r="ADJ60" s="15"/>
      <c r="ADK60" s="15"/>
      <c r="ADL60" s="15"/>
      <c r="ADM60" s="15"/>
      <c r="ADN60" s="15"/>
      <c r="ADO60" s="15"/>
      <c r="ADP60" s="15"/>
      <c r="ADQ60" s="15"/>
      <c r="ADR60" s="15"/>
      <c r="ADS60" s="15"/>
      <c r="ADT60" s="15"/>
      <c r="ADU60" s="15"/>
      <c r="ADV60" s="15"/>
      <c r="ADW60" s="15"/>
      <c r="ADX60" s="15"/>
      <c r="ADY60" s="15"/>
      <c r="ADZ60" s="15"/>
      <c r="AEA60" s="15"/>
      <c r="AEB60" s="15"/>
      <c r="AEC60" s="15"/>
      <c r="AED60" s="15"/>
      <c r="AEE60" s="15"/>
      <c r="AEF60" s="15"/>
      <c r="AEG60" s="15"/>
      <c r="AEH60" s="15"/>
      <c r="AEI60" s="15"/>
      <c r="AEJ60" s="15"/>
      <c r="AEK60" s="15"/>
      <c r="AEL60" s="15"/>
      <c r="AEM60" s="15"/>
      <c r="AEN60" s="15"/>
      <c r="AEO60" s="15"/>
      <c r="AEP60" s="15"/>
      <c r="AEQ60" s="15"/>
      <c r="AER60" s="15"/>
      <c r="AES60" s="15"/>
      <c r="AET60" s="15"/>
      <c r="AEU60" s="15"/>
      <c r="AEV60" s="15"/>
      <c r="AEW60" s="15"/>
      <c r="AEX60" s="15"/>
      <c r="AEY60" s="15"/>
      <c r="AEZ60" s="15"/>
      <c r="AFA60" s="15"/>
      <c r="AFB60" s="15"/>
      <c r="AFC60" s="15"/>
      <c r="AFD60" s="15"/>
      <c r="AFE60" s="15"/>
      <c r="AFF60" s="15"/>
      <c r="AFG60" s="15"/>
      <c r="AFH60" s="15"/>
      <c r="AFI60" s="15"/>
      <c r="AFJ60" s="15"/>
      <c r="AFK60" s="15"/>
      <c r="AFL60" s="15"/>
      <c r="AFM60" s="15"/>
      <c r="AFN60" s="15"/>
      <c r="AFO60" s="15"/>
      <c r="AFP60" s="15"/>
      <c r="AFQ60" s="15"/>
      <c r="AFR60" s="15"/>
      <c r="AFS60" s="15"/>
      <c r="AFT60" s="15"/>
      <c r="AFU60" s="15"/>
      <c r="AFV60" s="15"/>
      <c r="AFW60" s="15"/>
      <c r="AFX60" s="15"/>
      <c r="AFY60" s="15"/>
      <c r="AFZ60" s="15"/>
      <c r="AGA60" s="15"/>
      <c r="AGB60" s="15"/>
      <c r="AGC60" s="15"/>
      <c r="AGD60" s="15"/>
      <c r="AGE60" s="15"/>
      <c r="AGF60" s="15"/>
      <c r="AGG60" s="15"/>
      <c r="AGH60" s="15"/>
      <c r="AGI60" s="15"/>
      <c r="AGJ60" s="15"/>
      <c r="AGK60" s="15"/>
      <c r="AGL60" s="15"/>
      <c r="AGM60" s="15"/>
      <c r="AGN60" s="15"/>
      <c r="AGO60" s="15"/>
      <c r="AGP60" s="15"/>
      <c r="AGQ60" s="15"/>
      <c r="AGR60" s="15"/>
      <c r="AGS60" s="15"/>
      <c r="AGT60" s="15"/>
      <c r="AGU60" s="15"/>
      <c r="AGV60" s="15"/>
      <c r="AGW60" s="15"/>
      <c r="AGX60" s="15"/>
      <c r="AGY60" s="15"/>
      <c r="AGZ60" s="15"/>
      <c r="AHA60" s="15"/>
      <c r="AHB60" s="15"/>
      <c r="AHC60" s="15"/>
      <c r="AHD60" s="15"/>
      <c r="AHE60" s="15"/>
      <c r="AHF60" s="15"/>
      <c r="AHG60" s="15"/>
      <c r="AHH60" s="15"/>
      <c r="AHI60" s="15"/>
      <c r="AHJ60" s="15"/>
      <c r="AHK60" s="15"/>
      <c r="AHL60" s="15"/>
      <c r="AHM60" s="15"/>
      <c r="AHN60" s="15"/>
      <c r="AHO60" s="15"/>
      <c r="AHP60" s="15"/>
      <c r="AHQ60" s="15"/>
      <c r="AHR60" s="15"/>
      <c r="AHS60" s="15"/>
      <c r="AHT60" s="15"/>
      <c r="AHU60" s="15"/>
      <c r="AHV60" s="15"/>
      <c r="AHW60" s="15"/>
      <c r="AHX60" s="15"/>
      <c r="AHY60" s="15"/>
      <c r="AHZ60" s="15"/>
      <c r="AIA60" s="15"/>
      <c r="AIB60" s="15"/>
      <c r="AIC60" s="15"/>
      <c r="AID60" s="15"/>
      <c r="AIE60" s="15"/>
      <c r="AIF60" s="15"/>
      <c r="AIG60" s="15"/>
      <c r="AIH60" s="15"/>
      <c r="AII60" s="15"/>
      <c r="AIJ60" s="15"/>
      <c r="AIK60" s="15"/>
      <c r="AIL60" s="15"/>
      <c r="AIM60" s="15"/>
      <c r="AIN60" s="15"/>
      <c r="AIO60" s="15"/>
      <c r="AIP60" s="15"/>
      <c r="AIQ60" s="15"/>
      <c r="AIR60" s="15"/>
      <c r="AIS60" s="15"/>
      <c r="AIT60" s="15"/>
      <c r="AIU60" s="15"/>
      <c r="AIV60" s="15"/>
      <c r="AIW60" s="15"/>
      <c r="AIX60" s="15"/>
      <c r="AIY60" s="15"/>
      <c r="AIZ60" s="15"/>
      <c r="AJA60" s="15"/>
      <c r="AJB60" s="15"/>
      <c r="AJC60" s="15"/>
      <c r="AJD60" s="15"/>
      <c r="AJE60" s="15"/>
      <c r="AJF60" s="15"/>
      <c r="AJG60" s="15"/>
      <c r="AJH60" s="15"/>
      <c r="AJI60" s="15"/>
      <c r="AJJ60" s="15"/>
      <c r="AJK60" s="15"/>
      <c r="AJL60" s="15"/>
      <c r="AJM60" s="15"/>
      <c r="AJN60" s="15"/>
      <c r="AJO60" s="15"/>
      <c r="AJP60" s="15"/>
      <c r="AJQ60" s="15"/>
      <c r="AJR60" s="15"/>
      <c r="AJS60" s="15"/>
      <c r="AJT60" s="15"/>
      <c r="AJU60" s="15"/>
      <c r="AJV60" s="15"/>
      <c r="AJW60" s="15"/>
      <c r="AJX60" s="15"/>
      <c r="AJY60" s="15"/>
      <c r="AJZ60" s="15"/>
      <c r="AKA60" s="15"/>
      <c r="AKB60" s="15"/>
      <c r="AKC60" s="15"/>
      <c r="AKD60" s="15"/>
      <c r="AKE60" s="15"/>
      <c r="AKF60" s="15"/>
      <c r="AKG60" s="15"/>
      <c r="AKH60" s="15"/>
      <c r="AKI60" s="15"/>
      <c r="AKJ60" s="15"/>
      <c r="AKK60" s="15"/>
      <c r="AKL60" s="15"/>
      <c r="AKM60" s="15"/>
      <c r="AKN60" s="15"/>
      <c r="AKO60" s="15"/>
      <c r="AKP60" s="15"/>
      <c r="AKQ60" s="15"/>
      <c r="AKR60" s="15"/>
      <c r="AKS60" s="15"/>
      <c r="AKT60" s="15"/>
      <c r="AKU60" s="15"/>
      <c r="AKV60" s="15"/>
      <c r="AKW60" s="15"/>
      <c r="AKX60" s="15"/>
      <c r="AKY60" s="15"/>
      <c r="AKZ60" s="15"/>
      <c r="ALA60" s="15"/>
      <c r="ALB60" s="15"/>
      <c r="ALC60" s="15"/>
      <c r="ALD60" s="15"/>
      <c r="ALE60" s="15"/>
      <c r="ALF60" s="15"/>
      <c r="ALG60" s="15"/>
      <c r="ALH60" s="15"/>
      <c r="ALI60" s="15"/>
      <c r="ALJ60" s="15"/>
      <c r="ALK60" s="15"/>
      <c r="ALL60" s="15"/>
      <c r="ALM60" s="15"/>
      <c r="ALN60" s="15"/>
      <c r="ALO60" s="15"/>
      <c r="ALP60" s="15"/>
      <c r="ALQ60" s="15"/>
      <c r="ALR60" s="15"/>
      <c r="ALS60" s="15"/>
      <c r="ALT60" s="15"/>
      <c r="ALU60" s="15"/>
      <c r="ALV60" s="15"/>
      <c r="ALW60" s="15"/>
      <c r="ALX60" s="15"/>
      <c r="ALY60" s="15"/>
      <c r="ALZ60" s="15"/>
      <c r="AMA60" s="15"/>
      <c r="AMB60" s="15"/>
      <c r="AMC60" s="15"/>
      <c r="AMD60" s="15"/>
      <c r="AME60" s="15"/>
      <c r="AMF60" s="15"/>
      <c r="AMG60" s="15"/>
      <c r="AMH60" s="15"/>
      <c r="AMI60" s="15"/>
      <c r="AMJ60" s="15"/>
    </row>
    <row r="61" spans="1:1024" s="16" customFormat="1" ht="27" customHeight="1" x14ac:dyDescent="0.2">
      <c r="A61" s="36" t="s">
        <v>71</v>
      </c>
      <c r="B61" s="37" t="s">
        <v>152</v>
      </c>
      <c r="C61" s="45" t="s">
        <v>153</v>
      </c>
      <c r="D61" s="47" t="s">
        <v>35</v>
      </c>
      <c r="E61" s="24" t="s">
        <v>35</v>
      </c>
      <c r="F61" s="25" t="s">
        <v>35</v>
      </c>
      <c r="G61" s="25" t="s">
        <v>35</v>
      </c>
      <c r="H61" s="25" t="s">
        <v>35</v>
      </c>
      <c r="I61" s="25" t="s">
        <v>35</v>
      </c>
      <c r="J61" s="25" t="s">
        <v>35</v>
      </c>
      <c r="K61" s="25" t="s">
        <v>35</v>
      </c>
      <c r="L61" s="25" t="s">
        <v>35</v>
      </c>
      <c r="M61" s="24" t="s">
        <v>35</v>
      </c>
      <c r="N61" s="25" t="s">
        <v>35</v>
      </c>
      <c r="O61" s="24" t="s">
        <v>35</v>
      </c>
      <c r="P61" s="24" t="s">
        <v>35</v>
      </c>
      <c r="Q61" s="24" t="s">
        <v>35</v>
      </c>
      <c r="R61" s="24" t="s">
        <v>35</v>
      </c>
      <c r="S61" s="24" t="s">
        <v>35</v>
      </c>
      <c r="T61" s="24" t="s">
        <v>35</v>
      </c>
      <c r="U61" s="24" t="s">
        <v>35</v>
      </c>
      <c r="V61" s="24" t="s">
        <v>35</v>
      </c>
      <c r="W61" s="24" t="s">
        <v>35</v>
      </c>
      <c r="X61" s="24" t="s">
        <v>35</v>
      </c>
      <c r="Y61" s="48" t="s">
        <v>170</v>
      </c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  <c r="IV61" s="15"/>
      <c r="IW61" s="15"/>
      <c r="IX61" s="15"/>
      <c r="IY61" s="15"/>
      <c r="IZ61" s="15"/>
      <c r="JA61" s="15"/>
      <c r="JB61" s="15"/>
      <c r="JC61" s="15"/>
      <c r="JD61" s="15"/>
      <c r="JE61" s="15"/>
      <c r="JF61" s="15"/>
      <c r="JG61" s="15"/>
      <c r="JH61" s="15"/>
      <c r="JI61" s="15"/>
      <c r="JJ61" s="15"/>
      <c r="JK61" s="15"/>
      <c r="JL61" s="15"/>
      <c r="JM61" s="15"/>
      <c r="JN61" s="15"/>
      <c r="JO61" s="15"/>
      <c r="JP61" s="15"/>
      <c r="JQ61" s="15"/>
      <c r="JR61" s="15"/>
      <c r="JS61" s="15"/>
      <c r="JT61" s="15"/>
      <c r="JU61" s="15"/>
      <c r="JV61" s="15"/>
      <c r="JW61" s="15"/>
      <c r="JX61" s="15"/>
      <c r="JY61" s="15"/>
      <c r="JZ61" s="15"/>
      <c r="KA61" s="15"/>
      <c r="KB61" s="15"/>
      <c r="KC61" s="15"/>
      <c r="KD61" s="15"/>
      <c r="KE61" s="15"/>
      <c r="KF61" s="15"/>
      <c r="KG61" s="15"/>
      <c r="KH61" s="15"/>
      <c r="KI61" s="15"/>
      <c r="KJ61" s="15"/>
      <c r="KK61" s="15"/>
      <c r="KL61" s="15"/>
      <c r="KM61" s="15"/>
      <c r="KN61" s="15"/>
      <c r="KO61" s="15"/>
      <c r="KP61" s="15"/>
      <c r="KQ61" s="15"/>
      <c r="KR61" s="15"/>
      <c r="KS61" s="15"/>
      <c r="KT61" s="15"/>
      <c r="KU61" s="15"/>
      <c r="KV61" s="15"/>
      <c r="KW61" s="15"/>
      <c r="KX61" s="15"/>
      <c r="KY61" s="15"/>
      <c r="KZ61" s="15"/>
      <c r="LA61" s="15"/>
      <c r="LB61" s="15"/>
      <c r="LC61" s="15"/>
      <c r="LD61" s="15"/>
      <c r="LE61" s="15"/>
      <c r="LF61" s="15"/>
      <c r="LG61" s="15"/>
      <c r="LH61" s="15"/>
      <c r="LI61" s="15"/>
      <c r="LJ61" s="15"/>
      <c r="LK61" s="15"/>
      <c r="LL61" s="15"/>
      <c r="LM61" s="15"/>
      <c r="LN61" s="15"/>
      <c r="LO61" s="15"/>
      <c r="LP61" s="15"/>
      <c r="LQ61" s="15"/>
      <c r="LR61" s="15"/>
      <c r="LS61" s="15"/>
      <c r="LT61" s="15"/>
      <c r="LU61" s="15"/>
      <c r="LV61" s="15"/>
      <c r="LW61" s="15"/>
      <c r="LX61" s="15"/>
      <c r="LY61" s="15"/>
      <c r="LZ61" s="15"/>
      <c r="MA61" s="15"/>
      <c r="MB61" s="15"/>
      <c r="MC61" s="15"/>
      <c r="MD61" s="15"/>
      <c r="ME61" s="15"/>
      <c r="MF61" s="15"/>
      <c r="MG61" s="15"/>
      <c r="MH61" s="15"/>
      <c r="MI61" s="15"/>
      <c r="MJ61" s="15"/>
      <c r="MK61" s="15"/>
      <c r="ML61" s="15"/>
      <c r="MM61" s="15"/>
      <c r="MN61" s="15"/>
      <c r="MO61" s="15"/>
      <c r="MP61" s="15"/>
      <c r="MQ61" s="15"/>
      <c r="MR61" s="15"/>
      <c r="MS61" s="15"/>
      <c r="MT61" s="15"/>
      <c r="MU61" s="15"/>
      <c r="MV61" s="15"/>
      <c r="MW61" s="15"/>
      <c r="MX61" s="15"/>
      <c r="MY61" s="15"/>
      <c r="MZ61" s="15"/>
      <c r="NA61" s="15"/>
      <c r="NB61" s="15"/>
      <c r="NC61" s="15"/>
      <c r="ND61" s="15"/>
      <c r="NE61" s="15"/>
      <c r="NF61" s="15"/>
      <c r="NG61" s="15"/>
      <c r="NH61" s="15"/>
      <c r="NI61" s="15"/>
      <c r="NJ61" s="15"/>
      <c r="NK61" s="15"/>
      <c r="NL61" s="15"/>
      <c r="NM61" s="15"/>
      <c r="NN61" s="15"/>
      <c r="NO61" s="15"/>
      <c r="NP61" s="15"/>
      <c r="NQ61" s="15"/>
      <c r="NR61" s="15"/>
      <c r="NS61" s="15"/>
      <c r="NT61" s="15"/>
      <c r="NU61" s="15"/>
      <c r="NV61" s="15"/>
      <c r="NW61" s="15"/>
      <c r="NX61" s="15"/>
      <c r="NY61" s="15"/>
      <c r="NZ61" s="15"/>
      <c r="OA61" s="15"/>
      <c r="OB61" s="15"/>
      <c r="OC61" s="15"/>
      <c r="OD61" s="15"/>
      <c r="OE61" s="15"/>
      <c r="OF61" s="15"/>
      <c r="OG61" s="15"/>
      <c r="OH61" s="15"/>
      <c r="OI61" s="15"/>
      <c r="OJ61" s="15"/>
      <c r="OK61" s="15"/>
      <c r="OL61" s="15"/>
      <c r="OM61" s="15"/>
      <c r="ON61" s="15"/>
      <c r="OO61" s="15"/>
      <c r="OP61" s="15"/>
      <c r="OQ61" s="15"/>
      <c r="OR61" s="15"/>
      <c r="OS61" s="15"/>
      <c r="OT61" s="15"/>
      <c r="OU61" s="15"/>
      <c r="OV61" s="15"/>
      <c r="OW61" s="15"/>
      <c r="OX61" s="15"/>
      <c r="OY61" s="15"/>
      <c r="OZ61" s="15"/>
      <c r="PA61" s="15"/>
      <c r="PB61" s="15"/>
      <c r="PC61" s="15"/>
      <c r="PD61" s="15"/>
      <c r="PE61" s="15"/>
      <c r="PF61" s="15"/>
      <c r="PG61" s="15"/>
      <c r="PH61" s="15"/>
      <c r="PI61" s="15"/>
      <c r="PJ61" s="15"/>
      <c r="PK61" s="15"/>
      <c r="PL61" s="15"/>
      <c r="PM61" s="15"/>
      <c r="PN61" s="15"/>
      <c r="PO61" s="15"/>
      <c r="PP61" s="15"/>
      <c r="PQ61" s="15"/>
      <c r="PR61" s="15"/>
      <c r="PS61" s="15"/>
      <c r="PT61" s="15"/>
      <c r="PU61" s="15"/>
      <c r="PV61" s="15"/>
      <c r="PW61" s="15"/>
      <c r="PX61" s="15"/>
      <c r="PY61" s="15"/>
      <c r="PZ61" s="15"/>
      <c r="QA61" s="15"/>
      <c r="QB61" s="15"/>
      <c r="QC61" s="15"/>
      <c r="QD61" s="15"/>
      <c r="QE61" s="15"/>
      <c r="QF61" s="15"/>
      <c r="QG61" s="15"/>
      <c r="QH61" s="15"/>
      <c r="QI61" s="15"/>
      <c r="QJ61" s="15"/>
      <c r="QK61" s="15"/>
      <c r="QL61" s="15"/>
      <c r="QM61" s="15"/>
      <c r="QN61" s="15"/>
      <c r="QO61" s="15"/>
      <c r="QP61" s="15"/>
      <c r="QQ61" s="15"/>
      <c r="QR61" s="15"/>
      <c r="QS61" s="15"/>
      <c r="QT61" s="15"/>
      <c r="QU61" s="15"/>
      <c r="QV61" s="15"/>
      <c r="QW61" s="15"/>
      <c r="QX61" s="15"/>
      <c r="QY61" s="15"/>
      <c r="QZ61" s="15"/>
      <c r="RA61" s="15"/>
      <c r="RB61" s="15"/>
      <c r="RC61" s="15"/>
      <c r="RD61" s="15"/>
      <c r="RE61" s="15"/>
      <c r="RF61" s="15"/>
      <c r="RG61" s="15"/>
      <c r="RH61" s="15"/>
      <c r="RI61" s="15"/>
      <c r="RJ61" s="15"/>
      <c r="RK61" s="15"/>
      <c r="RL61" s="15"/>
      <c r="RM61" s="15"/>
      <c r="RN61" s="15"/>
      <c r="RO61" s="15"/>
      <c r="RP61" s="15"/>
      <c r="RQ61" s="15"/>
      <c r="RR61" s="15"/>
      <c r="RS61" s="15"/>
      <c r="RT61" s="15"/>
      <c r="RU61" s="15"/>
      <c r="RV61" s="15"/>
      <c r="RW61" s="15"/>
      <c r="RX61" s="15"/>
      <c r="RY61" s="15"/>
      <c r="RZ61" s="15"/>
      <c r="SA61" s="15"/>
      <c r="SB61" s="15"/>
      <c r="SC61" s="15"/>
      <c r="SD61" s="15"/>
      <c r="SE61" s="15"/>
      <c r="SF61" s="15"/>
      <c r="SG61" s="15"/>
      <c r="SH61" s="15"/>
      <c r="SI61" s="15"/>
      <c r="SJ61" s="15"/>
      <c r="SK61" s="15"/>
      <c r="SL61" s="15"/>
      <c r="SM61" s="15"/>
      <c r="SN61" s="15"/>
      <c r="SO61" s="15"/>
      <c r="SP61" s="15"/>
      <c r="SQ61" s="15"/>
      <c r="SR61" s="15"/>
      <c r="SS61" s="15"/>
      <c r="ST61" s="15"/>
      <c r="SU61" s="15"/>
      <c r="SV61" s="15"/>
      <c r="SW61" s="15"/>
      <c r="SX61" s="15"/>
      <c r="SY61" s="15"/>
      <c r="SZ61" s="15"/>
      <c r="TA61" s="15"/>
      <c r="TB61" s="15"/>
      <c r="TC61" s="15"/>
      <c r="TD61" s="15"/>
      <c r="TE61" s="15"/>
      <c r="TF61" s="15"/>
      <c r="TG61" s="15"/>
      <c r="TH61" s="15"/>
      <c r="TI61" s="15"/>
      <c r="TJ61" s="15"/>
      <c r="TK61" s="15"/>
      <c r="TL61" s="15"/>
      <c r="TM61" s="15"/>
      <c r="TN61" s="15"/>
      <c r="TO61" s="15"/>
      <c r="TP61" s="15"/>
      <c r="TQ61" s="15"/>
      <c r="TR61" s="15"/>
      <c r="TS61" s="15"/>
      <c r="TT61" s="15"/>
      <c r="TU61" s="15"/>
      <c r="TV61" s="15"/>
      <c r="TW61" s="15"/>
      <c r="TX61" s="15"/>
      <c r="TY61" s="15"/>
      <c r="TZ61" s="15"/>
      <c r="UA61" s="15"/>
      <c r="UB61" s="15"/>
      <c r="UC61" s="15"/>
      <c r="UD61" s="15"/>
      <c r="UE61" s="15"/>
      <c r="UF61" s="15"/>
      <c r="UG61" s="15"/>
      <c r="UH61" s="15"/>
      <c r="UI61" s="15"/>
      <c r="UJ61" s="15"/>
      <c r="UK61" s="15"/>
      <c r="UL61" s="15"/>
      <c r="UM61" s="15"/>
      <c r="UN61" s="15"/>
      <c r="UO61" s="15"/>
      <c r="UP61" s="15"/>
      <c r="UQ61" s="15"/>
      <c r="UR61" s="15"/>
      <c r="US61" s="15"/>
      <c r="UT61" s="15"/>
      <c r="UU61" s="15"/>
      <c r="UV61" s="15"/>
      <c r="UW61" s="15"/>
      <c r="UX61" s="15"/>
      <c r="UY61" s="15"/>
      <c r="UZ61" s="15"/>
      <c r="VA61" s="15"/>
      <c r="VB61" s="15"/>
      <c r="VC61" s="15"/>
      <c r="VD61" s="15"/>
      <c r="VE61" s="15"/>
      <c r="VF61" s="15"/>
      <c r="VG61" s="15"/>
      <c r="VH61" s="15"/>
      <c r="VI61" s="15"/>
      <c r="VJ61" s="15"/>
      <c r="VK61" s="15"/>
      <c r="VL61" s="15"/>
      <c r="VM61" s="15"/>
      <c r="VN61" s="15"/>
      <c r="VO61" s="15"/>
      <c r="VP61" s="15"/>
      <c r="VQ61" s="15"/>
      <c r="VR61" s="15"/>
      <c r="VS61" s="15"/>
      <c r="VT61" s="15"/>
      <c r="VU61" s="15"/>
      <c r="VV61" s="15"/>
      <c r="VW61" s="15"/>
      <c r="VX61" s="15"/>
      <c r="VY61" s="15"/>
      <c r="VZ61" s="15"/>
      <c r="WA61" s="15"/>
      <c r="WB61" s="15"/>
      <c r="WC61" s="15"/>
      <c r="WD61" s="15"/>
      <c r="WE61" s="15"/>
      <c r="WF61" s="15"/>
      <c r="WG61" s="15"/>
      <c r="WH61" s="15"/>
      <c r="WI61" s="15"/>
      <c r="WJ61" s="15"/>
      <c r="WK61" s="15"/>
      <c r="WL61" s="15"/>
      <c r="WM61" s="15"/>
      <c r="WN61" s="15"/>
      <c r="WO61" s="15"/>
      <c r="WP61" s="15"/>
      <c r="WQ61" s="15"/>
      <c r="WR61" s="15"/>
      <c r="WS61" s="15"/>
      <c r="WT61" s="15"/>
      <c r="WU61" s="15"/>
      <c r="WV61" s="15"/>
      <c r="WW61" s="15"/>
      <c r="WX61" s="15"/>
      <c r="WY61" s="15"/>
      <c r="WZ61" s="15"/>
      <c r="XA61" s="15"/>
      <c r="XB61" s="15"/>
      <c r="XC61" s="15"/>
      <c r="XD61" s="15"/>
      <c r="XE61" s="15"/>
      <c r="XF61" s="15"/>
      <c r="XG61" s="15"/>
      <c r="XH61" s="15"/>
      <c r="XI61" s="15"/>
      <c r="XJ61" s="15"/>
      <c r="XK61" s="15"/>
      <c r="XL61" s="15"/>
      <c r="XM61" s="15"/>
      <c r="XN61" s="15"/>
      <c r="XO61" s="15"/>
      <c r="XP61" s="15"/>
      <c r="XQ61" s="15"/>
      <c r="XR61" s="15"/>
      <c r="XS61" s="15"/>
      <c r="XT61" s="15"/>
      <c r="XU61" s="15"/>
      <c r="XV61" s="15"/>
      <c r="XW61" s="15"/>
      <c r="XX61" s="15"/>
      <c r="XY61" s="15"/>
      <c r="XZ61" s="15"/>
      <c r="YA61" s="15"/>
      <c r="YB61" s="15"/>
      <c r="YC61" s="15"/>
      <c r="YD61" s="15"/>
      <c r="YE61" s="15"/>
      <c r="YF61" s="15"/>
      <c r="YG61" s="15"/>
      <c r="YH61" s="15"/>
      <c r="YI61" s="15"/>
      <c r="YJ61" s="15"/>
      <c r="YK61" s="15"/>
      <c r="YL61" s="15"/>
      <c r="YM61" s="15"/>
      <c r="YN61" s="15"/>
      <c r="YO61" s="15"/>
      <c r="YP61" s="15"/>
      <c r="YQ61" s="15"/>
      <c r="YR61" s="15"/>
      <c r="YS61" s="15"/>
      <c r="YT61" s="15"/>
      <c r="YU61" s="15"/>
      <c r="YV61" s="15"/>
      <c r="YW61" s="15"/>
      <c r="YX61" s="15"/>
      <c r="YY61" s="15"/>
      <c r="YZ61" s="15"/>
      <c r="ZA61" s="15"/>
      <c r="ZB61" s="15"/>
      <c r="ZC61" s="15"/>
      <c r="ZD61" s="15"/>
      <c r="ZE61" s="15"/>
      <c r="ZF61" s="15"/>
      <c r="ZG61" s="15"/>
      <c r="ZH61" s="15"/>
      <c r="ZI61" s="15"/>
      <c r="ZJ61" s="15"/>
      <c r="ZK61" s="15"/>
      <c r="ZL61" s="15"/>
      <c r="ZM61" s="15"/>
      <c r="ZN61" s="15"/>
      <c r="ZO61" s="15"/>
      <c r="ZP61" s="15"/>
      <c r="ZQ61" s="15"/>
      <c r="ZR61" s="15"/>
      <c r="ZS61" s="15"/>
      <c r="ZT61" s="15"/>
      <c r="ZU61" s="15"/>
      <c r="ZV61" s="15"/>
      <c r="ZW61" s="15"/>
      <c r="ZX61" s="15"/>
      <c r="ZY61" s="15"/>
      <c r="ZZ61" s="15"/>
      <c r="AAA61" s="15"/>
      <c r="AAB61" s="15"/>
      <c r="AAC61" s="15"/>
      <c r="AAD61" s="15"/>
      <c r="AAE61" s="15"/>
      <c r="AAF61" s="15"/>
      <c r="AAG61" s="15"/>
      <c r="AAH61" s="15"/>
      <c r="AAI61" s="15"/>
      <c r="AAJ61" s="15"/>
      <c r="AAK61" s="15"/>
      <c r="AAL61" s="15"/>
      <c r="AAM61" s="15"/>
      <c r="AAN61" s="15"/>
      <c r="AAO61" s="15"/>
      <c r="AAP61" s="15"/>
      <c r="AAQ61" s="15"/>
      <c r="AAR61" s="15"/>
      <c r="AAS61" s="15"/>
      <c r="AAT61" s="15"/>
      <c r="AAU61" s="15"/>
      <c r="AAV61" s="15"/>
      <c r="AAW61" s="15"/>
      <c r="AAX61" s="15"/>
      <c r="AAY61" s="15"/>
      <c r="AAZ61" s="15"/>
      <c r="ABA61" s="15"/>
      <c r="ABB61" s="15"/>
      <c r="ABC61" s="15"/>
      <c r="ABD61" s="15"/>
      <c r="ABE61" s="15"/>
      <c r="ABF61" s="15"/>
      <c r="ABG61" s="15"/>
      <c r="ABH61" s="15"/>
      <c r="ABI61" s="15"/>
      <c r="ABJ61" s="15"/>
      <c r="ABK61" s="15"/>
      <c r="ABL61" s="15"/>
      <c r="ABM61" s="15"/>
      <c r="ABN61" s="15"/>
      <c r="ABO61" s="15"/>
      <c r="ABP61" s="15"/>
      <c r="ABQ61" s="15"/>
      <c r="ABR61" s="15"/>
      <c r="ABS61" s="15"/>
      <c r="ABT61" s="15"/>
      <c r="ABU61" s="15"/>
      <c r="ABV61" s="15"/>
      <c r="ABW61" s="15"/>
      <c r="ABX61" s="15"/>
      <c r="ABY61" s="15"/>
      <c r="ABZ61" s="15"/>
      <c r="ACA61" s="15"/>
      <c r="ACB61" s="15"/>
      <c r="ACC61" s="15"/>
      <c r="ACD61" s="15"/>
      <c r="ACE61" s="15"/>
      <c r="ACF61" s="15"/>
      <c r="ACG61" s="15"/>
      <c r="ACH61" s="15"/>
      <c r="ACI61" s="15"/>
      <c r="ACJ61" s="15"/>
      <c r="ACK61" s="15"/>
      <c r="ACL61" s="15"/>
      <c r="ACM61" s="15"/>
      <c r="ACN61" s="15"/>
      <c r="ACO61" s="15"/>
      <c r="ACP61" s="15"/>
      <c r="ACQ61" s="15"/>
      <c r="ACR61" s="15"/>
      <c r="ACS61" s="15"/>
      <c r="ACT61" s="15"/>
      <c r="ACU61" s="15"/>
      <c r="ACV61" s="15"/>
      <c r="ACW61" s="15"/>
      <c r="ACX61" s="15"/>
      <c r="ACY61" s="15"/>
      <c r="ACZ61" s="15"/>
      <c r="ADA61" s="15"/>
      <c r="ADB61" s="15"/>
      <c r="ADC61" s="15"/>
      <c r="ADD61" s="15"/>
      <c r="ADE61" s="15"/>
      <c r="ADF61" s="15"/>
      <c r="ADG61" s="15"/>
      <c r="ADH61" s="15"/>
      <c r="ADI61" s="15"/>
      <c r="ADJ61" s="15"/>
      <c r="ADK61" s="15"/>
      <c r="ADL61" s="15"/>
      <c r="ADM61" s="15"/>
      <c r="ADN61" s="15"/>
      <c r="ADO61" s="15"/>
      <c r="ADP61" s="15"/>
      <c r="ADQ61" s="15"/>
      <c r="ADR61" s="15"/>
      <c r="ADS61" s="15"/>
      <c r="ADT61" s="15"/>
      <c r="ADU61" s="15"/>
      <c r="ADV61" s="15"/>
      <c r="ADW61" s="15"/>
      <c r="ADX61" s="15"/>
      <c r="ADY61" s="15"/>
      <c r="ADZ61" s="15"/>
      <c r="AEA61" s="15"/>
      <c r="AEB61" s="15"/>
      <c r="AEC61" s="15"/>
      <c r="AED61" s="15"/>
      <c r="AEE61" s="15"/>
      <c r="AEF61" s="15"/>
      <c r="AEG61" s="15"/>
      <c r="AEH61" s="15"/>
      <c r="AEI61" s="15"/>
      <c r="AEJ61" s="15"/>
      <c r="AEK61" s="15"/>
      <c r="AEL61" s="15"/>
      <c r="AEM61" s="15"/>
      <c r="AEN61" s="15"/>
      <c r="AEO61" s="15"/>
      <c r="AEP61" s="15"/>
      <c r="AEQ61" s="15"/>
      <c r="AER61" s="15"/>
      <c r="AES61" s="15"/>
      <c r="AET61" s="15"/>
      <c r="AEU61" s="15"/>
      <c r="AEV61" s="15"/>
      <c r="AEW61" s="15"/>
      <c r="AEX61" s="15"/>
      <c r="AEY61" s="15"/>
      <c r="AEZ61" s="15"/>
      <c r="AFA61" s="15"/>
      <c r="AFB61" s="15"/>
      <c r="AFC61" s="15"/>
      <c r="AFD61" s="15"/>
      <c r="AFE61" s="15"/>
      <c r="AFF61" s="15"/>
      <c r="AFG61" s="15"/>
      <c r="AFH61" s="15"/>
      <c r="AFI61" s="15"/>
      <c r="AFJ61" s="15"/>
      <c r="AFK61" s="15"/>
      <c r="AFL61" s="15"/>
      <c r="AFM61" s="15"/>
      <c r="AFN61" s="15"/>
      <c r="AFO61" s="15"/>
      <c r="AFP61" s="15"/>
      <c r="AFQ61" s="15"/>
      <c r="AFR61" s="15"/>
      <c r="AFS61" s="15"/>
      <c r="AFT61" s="15"/>
      <c r="AFU61" s="15"/>
      <c r="AFV61" s="15"/>
      <c r="AFW61" s="15"/>
      <c r="AFX61" s="15"/>
      <c r="AFY61" s="15"/>
      <c r="AFZ61" s="15"/>
      <c r="AGA61" s="15"/>
      <c r="AGB61" s="15"/>
      <c r="AGC61" s="15"/>
      <c r="AGD61" s="15"/>
      <c r="AGE61" s="15"/>
      <c r="AGF61" s="15"/>
      <c r="AGG61" s="15"/>
      <c r="AGH61" s="15"/>
      <c r="AGI61" s="15"/>
      <c r="AGJ61" s="15"/>
      <c r="AGK61" s="15"/>
      <c r="AGL61" s="15"/>
      <c r="AGM61" s="15"/>
      <c r="AGN61" s="15"/>
      <c r="AGO61" s="15"/>
      <c r="AGP61" s="15"/>
      <c r="AGQ61" s="15"/>
      <c r="AGR61" s="15"/>
      <c r="AGS61" s="15"/>
      <c r="AGT61" s="15"/>
      <c r="AGU61" s="15"/>
      <c r="AGV61" s="15"/>
      <c r="AGW61" s="15"/>
      <c r="AGX61" s="15"/>
      <c r="AGY61" s="15"/>
      <c r="AGZ61" s="15"/>
      <c r="AHA61" s="15"/>
      <c r="AHB61" s="15"/>
      <c r="AHC61" s="15"/>
      <c r="AHD61" s="15"/>
      <c r="AHE61" s="15"/>
      <c r="AHF61" s="15"/>
      <c r="AHG61" s="15"/>
      <c r="AHH61" s="15"/>
      <c r="AHI61" s="15"/>
      <c r="AHJ61" s="15"/>
      <c r="AHK61" s="15"/>
      <c r="AHL61" s="15"/>
      <c r="AHM61" s="15"/>
      <c r="AHN61" s="15"/>
      <c r="AHO61" s="15"/>
      <c r="AHP61" s="15"/>
      <c r="AHQ61" s="15"/>
      <c r="AHR61" s="15"/>
      <c r="AHS61" s="15"/>
      <c r="AHT61" s="15"/>
      <c r="AHU61" s="15"/>
      <c r="AHV61" s="15"/>
      <c r="AHW61" s="15"/>
      <c r="AHX61" s="15"/>
      <c r="AHY61" s="15"/>
      <c r="AHZ61" s="15"/>
      <c r="AIA61" s="15"/>
      <c r="AIB61" s="15"/>
      <c r="AIC61" s="15"/>
      <c r="AID61" s="15"/>
      <c r="AIE61" s="15"/>
      <c r="AIF61" s="15"/>
      <c r="AIG61" s="15"/>
      <c r="AIH61" s="15"/>
      <c r="AII61" s="15"/>
      <c r="AIJ61" s="15"/>
      <c r="AIK61" s="15"/>
      <c r="AIL61" s="15"/>
      <c r="AIM61" s="15"/>
      <c r="AIN61" s="15"/>
      <c r="AIO61" s="15"/>
      <c r="AIP61" s="15"/>
      <c r="AIQ61" s="15"/>
      <c r="AIR61" s="15"/>
      <c r="AIS61" s="15"/>
      <c r="AIT61" s="15"/>
      <c r="AIU61" s="15"/>
      <c r="AIV61" s="15"/>
      <c r="AIW61" s="15"/>
      <c r="AIX61" s="15"/>
      <c r="AIY61" s="15"/>
      <c r="AIZ61" s="15"/>
      <c r="AJA61" s="15"/>
      <c r="AJB61" s="15"/>
      <c r="AJC61" s="15"/>
      <c r="AJD61" s="15"/>
      <c r="AJE61" s="15"/>
      <c r="AJF61" s="15"/>
      <c r="AJG61" s="15"/>
      <c r="AJH61" s="15"/>
      <c r="AJI61" s="15"/>
      <c r="AJJ61" s="15"/>
      <c r="AJK61" s="15"/>
      <c r="AJL61" s="15"/>
      <c r="AJM61" s="15"/>
      <c r="AJN61" s="15"/>
      <c r="AJO61" s="15"/>
      <c r="AJP61" s="15"/>
      <c r="AJQ61" s="15"/>
      <c r="AJR61" s="15"/>
      <c r="AJS61" s="15"/>
      <c r="AJT61" s="15"/>
      <c r="AJU61" s="15"/>
      <c r="AJV61" s="15"/>
      <c r="AJW61" s="15"/>
      <c r="AJX61" s="15"/>
      <c r="AJY61" s="15"/>
      <c r="AJZ61" s="15"/>
      <c r="AKA61" s="15"/>
      <c r="AKB61" s="15"/>
      <c r="AKC61" s="15"/>
      <c r="AKD61" s="15"/>
      <c r="AKE61" s="15"/>
      <c r="AKF61" s="15"/>
      <c r="AKG61" s="15"/>
      <c r="AKH61" s="15"/>
      <c r="AKI61" s="15"/>
      <c r="AKJ61" s="15"/>
      <c r="AKK61" s="15"/>
      <c r="AKL61" s="15"/>
      <c r="AKM61" s="15"/>
      <c r="AKN61" s="15"/>
      <c r="AKO61" s="15"/>
      <c r="AKP61" s="15"/>
      <c r="AKQ61" s="15"/>
      <c r="AKR61" s="15"/>
      <c r="AKS61" s="15"/>
      <c r="AKT61" s="15"/>
      <c r="AKU61" s="15"/>
      <c r="AKV61" s="15"/>
      <c r="AKW61" s="15"/>
      <c r="AKX61" s="15"/>
      <c r="AKY61" s="15"/>
      <c r="AKZ61" s="15"/>
      <c r="ALA61" s="15"/>
      <c r="ALB61" s="15"/>
      <c r="ALC61" s="15"/>
      <c r="ALD61" s="15"/>
      <c r="ALE61" s="15"/>
      <c r="ALF61" s="15"/>
      <c r="ALG61" s="15"/>
      <c r="ALH61" s="15"/>
      <c r="ALI61" s="15"/>
      <c r="ALJ61" s="15"/>
      <c r="ALK61" s="15"/>
      <c r="ALL61" s="15"/>
      <c r="ALM61" s="15"/>
      <c r="ALN61" s="15"/>
      <c r="ALO61" s="15"/>
      <c r="ALP61" s="15"/>
      <c r="ALQ61" s="15"/>
      <c r="ALR61" s="15"/>
      <c r="ALS61" s="15"/>
      <c r="ALT61" s="15"/>
      <c r="ALU61" s="15"/>
      <c r="ALV61" s="15"/>
      <c r="ALW61" s="15"/>
      <c r="ALX61" s="15"/>
      <c r="ALY61" s="15"/>
      <c r="ALZ61" s="15"/>
      <c r="AMA61" s="15"/>
      <c r="AMB61" s="15"/>
      <c r="AMC61" s="15"/>
      <c r="AMD61" s="15"/>
      <c r="AME61" s="15"/>
      <c r="AMF61" s="15"/>
      <c r="AMG61" s="15"/>
      <c r="AMH61" s="15"/>
      <c r="AMI61" s="15"/>
      <c r="AMJ61" s="15"/>
    </row>
    <row r="62" spans="1:1024" s="16" customFormat="1" ht="27" customHeight="1" x14ac:dyDescent="0.2">
      <c r="A62" s="36" t="s">
        <v>71</v>
      </c>
      <c r="B62" s="37" t="s">
        <v>154</v>
      </c>
      <c r="C62" s="45" t="s">
        <v>155</v>
      </c>
      <c r="D62" s="47" t="s">
        <v>35</v>
      </c>
      <c r="E62" s="24" t="s">
        <v>35</v>
      </c>
      <c r="F62" s="25" t="s">
        <v>35</v>
      </c>
      <c r="G62" s="25" t="s">
        <v>35</v>
      </c>
      <c r="H62" s="25" t="s">
        <v>35</v>
      </c>
      <c r="I62" s="25" t="s">
        <v>35</v>
      </c>
      <c r="J62" s="25" t="s">
        <v>35</v>
      </c>
      <c r="K62" s="25" t="s">
        <v>35</v>
      </c>
      <c r="L62" s="25" t="s">
        <v>35</v>
      </c>
      <c r="M62" s="24" t="s">
        <v>35</v>
      </c>
      <c r="N62" s="25" t="s">
        <v>35</v>
      </c>
      <c r="O62" s="24" t="s">
        <v>35</v>
      </c>
      <c r="P62" s="24" t="s">
        <v>35</v>
      </c>
      <c r="Q62" s="24" t="s">
        <v>35</v>
      </c>
      <c r="R62" s="24" t="s">
        <v>35</v>
      </c>
      <c r="S62" s="24" t="s">
        <v>35</v>
      </c>
      <c r="T62" s="24" t="s">
        <v>35</v>
      </c>
      <c r="U62" s="24" t="s">
        <v>35</v>
      </c>
      <c r="V62" s="24" t="s">
        <v>35</v>
      </c>
      <c r="W62" s="24" t="s">
        <v>35</v>
      </c>
      <c r="X62" s="24" t="s">
        <v>35</v>
      </c>
      <c r="Y62" s="48" t="s">
        <v>170</v>
      </c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  <c r="GO62" s="15"/>
      <c r="GP62" s="15"/>
      <c r="GQ62" s="15"/>
      <c r="GR62" s="15"/>
      <c r="GS62" s="15"/>
      <c r="GT62" s="15"/>
      <c r="GU62" s="15"/>
      <c r="GV62" s="15"/>
      <c r="GW62" s="15"/>
      <c r="GX62" s="15"/>
      <c r="GY62" s="15"/>
      <c r="GZ62" s="15"/>
      <c r="HA62" s="15"/>
      <c r="HB62" s="15"/>
      <c r="HC62" s="15"/>
      <c r="HD62" s="15"/>
      <c r="HE62" s="15"/>
      <c r="HF62" s="15"/>
      <c r="HG62" s="15"/>
      <c r="HH62" s="15"/>
      <c r="HI62" s="15"/>
      <c r="HJ62" s="15"/>
      <c r="HK62" s="15"/>
      <c r="HL62" s="15"/>
      <c r="HM62" s="15"/>
      <c r="HN62" s="15"/>
      <c r="HO62" s="15"/>
      <c r="HP62" s="15"/>
      <c r="HQ62" s="15"/>
      <c r="HR62" s="15"/>
      <c r="HS62" s="15"/>
      <c r="HT62" s="15"/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  <c r="IF62" s="15"/>
      <c r="IG62" s="15"/>
      <c r="IH62" s="15"/>
      <c r="II62" s="15"/>
      <c r="IJ62" s="15"/>
      <c r="IK62" s="15"/>
      <c r="IL62" s="15"/>
      <c r="IM62" s="15"/>
      <c r="IN62" s="15"/>
      <c r="IO62" s="15"/>
      <c r="IP62" s="15"/>
      <c r="IQ62" s="15"/>
      <c r="IR62" s="15"/>
      <c r="IS62" s="15"/>
      <c r="IT62" s="15"/>
      <c r="IU62" s="15"/>
      <c r="IV62" s="15"/>
      <c r="IW62" s="15"/>
      <c r="IX62" s="15"/>
      <c r="IY62" s="15"/>
      <c r="IZ62" s="15"/>
      <c r="JA62" s="15"/>
      <c r="JB62" s="15"/>
      <c r="JC62" s="15"/>
      <c r="JD62" s="15"/>
      <c r="JE62" s="15"/>
      <c r="JF62" s="15"/>
      <c r="JG62" s="15"/>
      <c r="JH62" s="15"/>
      <c r="JI62" s="15"/>
      <c r="JJ62" s="15"/>
      <c r="JK62" s="15"/>
      <c r="JL62" s="15"/>
      <c r="JM62" s="15"/>
      <c r="JN62" s="15"/>
      <c r="JO62" s="15"/>
      <c r="JP62" s="15"/>
      <c r="JQ62" s="15"/>
      <c r="JR62" s="15"/>
      <c r="JS62" s="15"/>
      <c r="JT62" s="15"/>
      <c r="JU62" s="15"/>
      <c r="JV62" s="15"/>
      <c r="JW62" s="15"/>
      <c r="JX62" s="15"/>
      <c r="JY62" s="15"/>
      <c r="JZ62" s="15"/>
      <c r="KA62" s="15"/>
      <c r="KB62" s="15"/>
      <c r="KC62" s="15"/>
      <c r="KD62" s="15"/>
      <c r="KE62" s="15"/>
      <c r="KF62" s="15"/>
      <c r="KG62" s="15"/>
      <c r="KH62" s="15"/>
      <c r="KI62" s="15"/>
      <c r="KJ62" s="15"/>
      <c r="KK62" s="15"/>
      <c r="KL62" s="15"/>
      <c r="KM62" s="15"/>
      <c r="KN62" s="15"/>
      <c r="KO62" s="15"/>
      <c r="KP62" s="15"/>
      <c r="KQ62" s="15"/>
      <c r="KR62" s="15"/>
      <c r="KS62" s="15"/>
      <c r="KT62" s="15"/>
      <c r="KU62" s="15"/>
      <c r="KV62" s="15"/>
      <c r="KW62" s="15"/>
      <c r="KX62" s="15"/>
      <c r="KY62" s="15"/>
      <c r="KZ62" s="15"/>
      <c r="LA62" s="15"/>
      <c r="LB62" s="15"/>
      <c r="LC62" s="15"/>
      <c r="LD62" s="15"/>
      <c r="LE62" s="15"/>
      <c r="LF62" s="15"/>
      <c r="LG62" s="15"/>
      <c r="LH62" s="15"/>
      <c r="LI62" s="15"/>
      <c r="LJ62" s="15"/>
      <c r="LK62" s="15"/>
      <c r="LL62" s="15"/>
      <c r="LM62" s="15"/>
      <c r="LN62" s="15"/>
      <c r="LO62" s="15"/>
      <c r="LP62" s="15"/>
      <c r="LQ62" s="15"/>
      <c r="LR62" s="15"/>
      <c r="LS62" s="15"/>
      <c r="LT62" s="15"/>
      <c r="LU62" s="15"/>
      <c r="LV62" s="15"/>
      <c r="LW62" s="15"/>
      <c r="LX62" s="15"/>
      <c r="LY62" s="15"/>
      <c r="LZ62" s="15"/>
      <c r="MA62" s="15"/>
      <c r="MB62" s="15"/>
      <c r="MC62" s="15"/>
      <c r="MD62" s="15"/>
      <c r="ME62" s="15"/>
      <c r="MF62" s="15"/>
      <c r="MG62" s="15"/>
      <c r="MH62" s="15"/>
      <c r="MI62" s="15"/>
      <c r="MJ62" s="15"/>
      <c r="MK62" s="15"/>
      <c r="ML62" s="15"/>
      <c r="MM62" s="15"/>
      <c r="MN62" s="15"/>
      <c r="MO62" s="15"/>
      <c r="MP62" s="15"/>
      <c r="MQ62" s="15"/>
      <c r="MR62" s="15"/>
      <c r="MS62" s="15"/>
      <c r="MT62" s="15"/>
      <c r="MU62" s="15"/>
      <c r="MV62" s="15"/>
      <c r="MW62" s="15"/>
      <c r="MX62" s="15"/>
      <c r="MY62" s="15"/>
      <c r="MZ62" s="15"/>
      <c r="NA62" s="15"/>
      <c r="NB62" s="15"/>
      <c r="NC62" s="15"/>
      <c r="ND62" s="15"/>
      <c r="NE62" s="15"/>
      <c r="NF62" s="15"/>
      <c r="NG62" s="15"/>
      <c r="NH62" s="15"/>
      <c r="NI62" s="15"/>
      <c r="NJ62" s="15"/>
      <c r="NK62" s="15"/>
      <c r="NL62" s="15"/>
      <c r="NM62" s="15"/>
      <c r="NN62" s="15"/>
      <c r="NO62" s="15"/>
      <c r="NP62" s="15"/>
      <c r="NQ62" s="15"/>
      <c r="NR62" s="15"/>
      <c r="NS62" s="15"/>
      <c r="NT62" s="15"/>
      <c r="NU62" s="15"/>
      <c r="NV62" s="15"/>
      <c r="NW62" s="15"/>
      <c r="NX62" s="15"/>
      <c r="NY62" s="15"/>
      <c r="NZ62" s="15"/>
      <c r="OA62" s="15"/>
      <c r="OB62" s="15"/>
      <c r="OC62" s="15"/>
      <c r="OD62" s="15"/>
      <c r="OE62" s="15"/>
      <c r="OF62" s="15"/>
      <c r="OG62" s="15"/>
      <c r="OH62" s="15"/>
      <c r="OI62" s="15"/>
      <c r="OJ62" s="15"/>
      <c r="OK62" s="15"/>
      <c r="OL62" s="15"/>
      <c r="OM62" s="15"/>
      <c r="ON62" s="15"/>
      <c r="OO62" s="15"/>
      <c r="OP62" s="15"/>
      <c r="OQ62" s="15"/>
      <c r="OR62" s="15"/>
      <c r="OS62" s="15"/>
      <c r="OT62" s="15"/>
      <c r="OU62" s="15"/>
      <c r="OV62" s="15"/>
      <c r="OW62" s="15"/>
      <c r="OX62" s="15"/>
      <c r="OY62" s="15"/>
      <c r="OZ62" s="15"/>
      <c r="PA62" s="15"/>
      <c r="PB62" s="15"/>
      <c r="PC62" s="15"/>
      <c r="PD62" s="15"/>
      <c r="PE62" s="15"/>
      <c r="PF62" s="15"/>
      <c r="PG62" s="15"/>
      <c r="PH62" s="15"/>
      <c r="PI62" s="15"/>
      <c r="PJ62" s="15"/>
      <c r="PK62" s="15"/>
      <c r="PL62" s="15"/>
      <c r="PM62" s="15"/>
      <c r="PN62" s="15"/>
      <c r="PO62" s="15"/>
      <c r="PP62" s="15"/>
      <c r="PQ62" s="15"/>
      <c r="PR62" s="15"/>
      <c r="PS62" s="15"/>
      <c r="PT62" s="15"/>
      <c r="PU62" s="15"/>
      <c r="PV62" s="15"/>
      <c r="PW62" s="15"/>
      <c r="PX62" s="15"/>
      <c r="PY62" s="15"/>
      <c r="PZ62" s="15"/>
      <c r="QA62" s="15"/>
      <c r="QB62" s="15"/>
      <c r="QC62" s="15"/>
      <c r="QD62" s="15"/>
      <c r="QE62" s="15"/>
      <c r="QF62" s="15"/>
      <c r="QG62" s="15"/>
      <c r="QH62" s="15"/>
      <c r="QI62" s="15"/>
      <c r="QJ62" s="15"/>
      <c r="QK62" s="15"/>
      <c r="QL62" s="15"/>
      <c r="QM62" s="15"/>
      <c r="QN62" s="15"/>
      <c r="QO62" s="15"/>
      <c r="QP62" s="15"/>
      <c r="QQ62" s="15"/>
      <c r="QR62" s="15"/>
      <c r="QS62" s="15"/>
      <c r="QT62" s="15"/>
      <c r="QU62" s="15"/>
      <c r="QV62" s="15"/>
      <c r="QW62" s="15"/>
      <c r="QX62" s="15"/>
      <c r="QY62" s="15"/>
      <c r="QZ62" s="15"/>
      <c r="RA62" s="15"/>
      <c r="RB62" s="15"/>
      <c r="RC62" s="15"/>
      <c r="RD62" s="15"/>
      <c r="RE62" s="15"/>
      <c r="RF62" s="15"/>
      <c r="RG62" s="15"/>
      <c r="RH62" s="15"/>
      <c r="RI62" s="15"/>
      <c r="RJ62" s="15"/>
      <c r="RK62" s="15"/>
      <c r="RL62" s="15"/>
      <c r="RM62" s="15"/>
      <c r="RN62" s="15"/>
      <c r="RO62" s="15"/>
      <c r="RP62" s="15"/>
      <c r="RQ62" s="15"/>
      <c r="RR62" s="15"/>
      <c r="RS62" s="15"/>
      <c r="RT62" s="15"/>
      <c r="RU62" s="15"/>
      <c r="RV62" s="15"/>
      <c r="RW62" s="15"/>
      <c r="RX62" s="15"/>
      <c r="RY62" s="15"/>
      <c r="RZ62" s="15"/>
      <c r="SA62" s="15"/>
      <c r="SB62" s="15"/>
      <c r="SC62" s="15"/>
      <c r="SD62" s="15"/>
      <c r="SE62" s="15"/>
      <c r="SF62" s="15"/>
      <c r="SG62" s="15"/>
      <c r="SH62" s="15"/>
      <c r="SI62" s="15"/>
      <c r="SJ62" s="15"/>
      <c r="SK62" s="15"/>
      <c r="SL62" s="15"/>
      <c r="SM62" s="15"/>
      <c r="SN62" s="15"/>
      <c r="SO62" s="15"/>
      <c r="SP62" s="15"/>
      <c r="SQ62" s="15"/>
      <c r="SR62" s="15"/>
      <c r="SS62" s="15"/>
      <c r="ST62" s="15"/>
      <c r="SU62" s="15"/>
      <c r="SV62" s="15"/>
      <c r="SW62" s="15"/>
      <c r="SX62" s="15"/>
      <c r="SY62" s="15"/>
      <c r="SZ62" s="15"/>
      <c r="TA62" s="15"/>
      <c r="TB62" s="15"/>
      <c r="TC62" s="15"/>
      <c r="TD62" s="15"/>
      <c r="TE62" s="15"/>
      <c r="TF62" s="15"/>
      <c r="TG62" s="15"/>
      <c r="TH62" s="15"/>
      <c r="TI62" s="15"/>
      <c r="TJ62" s="15"/>
      <c r="TK62" s="15"/>
      <c r="TL62" s="15"/>
      <c r="TM62" s="15"/>
      <c r="TN62" s="15"/>
      <c r="TO62" s="15"/>
      <c r="TP62" s="15"/>
      <c r="TQ62" s="15"/>
      <c r="TR62" s="15"/>
      <c r="TS62" s="15"/>
      <c r="TT62" s="15"/>
      <c r="TU62" s="15"/>
      <c r="TV62" s="15"/>
      <c r="TW62" s="15"/>
      <c r="TX62" s="15"/>
      <c r="TY62" s="15"/>
      <c r="TZ62" s="15"/>
      <c r="UA62" s="15"/>
      <c r="UB62" s="15"/>
      <c r="UC62" s="15"/>
      <c r="UD62" s="15"/>
      <c r="UE62" s="15"/>
      <c r="UF62" s="15"/>
      <c r="UG62" s="15"/>
      <c r="UH62" s="15"/>
      <c r="UI62" s="15"/>
      <c r="UJ62" s="15"/>
      <c r="UK62" s="15"/>
      <c r="UL62" s="15"/>
      <c r="UM62" s="15"/>
      <c r="UN62" s="15"/>
      <c r="UO62" s="15"/>
      <c r="UP62" s="15"/>
      <c r="UQ62" s="15"/>
      <c r="UR62" s="15"/>
      <c r="US62" s="15"/>
      <c r="UT62" s="15"/>
      <c r="UU62" s="15"/>
      <c r="UV62" s="15"/>
      <c r="UW62" s="15"/>
      <c r="UX62" s="15"/>
      <c r="UY62" s="15"/>
      <c r="UZ62" s="15"/>
      <c r="VA62" s="15"/>
      <c r="VB62" s="15"/>
      <c r="VC62" s="15"/>
      <c r="VD62" s="15"/>
      <c r="VE62" s="15"/>
      <c r="VF62" s="15"/>
      <c r="VG62" s="15"/>
      <c r="VH62" s="15"/>
      <c r="VI62" s="15"/>
      <c r="VJ62" s="15"/>
      <c r="VK62" s="15"/>
      <c r="VL62" s="15"/>
      <c r="VM62" s="15"/>
      <c r="VN62" s="15"/>
      <c r="VO62" s="15"/>
      <c r="VP62" s="15"/>
      <c r="VQ62" s="15"/>
      <c r="VR62" s="15"/>
      <c r="VS62" s="15"/>
      <c r="VT62" s="15"/>
      <c r="VU62" s="15"/>
      <c r="VV62" s="15"/>
      <c r="VW62" s="15"/>
      <c r="VX62" s="15"/>
      <c r="VY62" s="15"/>
      <c r="VZ62" s="15"/>
      <c r="WA62" s="15"/>
      <c r="WB62" s="15"/>
      <c r="WC62" s="15"/>
      <c r="WD62" s="15"/>
      <c r="WE62" s="15"/>
      <c r="WF62" s="15"/>
      <c r="WG62" s="15"/>
      <c r="WH62" s="15"/>
      <c r="WI62" s="15"/>
      <c r="WJ62" s="15"/>
      <c r="WK62" s="15"/>
      <c r="WL62" s="15"/>
      <c r="WM62" s="15"/>
      <c r="WN62" s="15"/>
      <c r="WO62" s="15"/>
      <c r="WP62" s="15"/>
      <c r="WQ62" s="15"/>
      <c r="WR62" s="15"/>
      <c r="WS62" s="15"/>
      <c r="WT62" s="15"/>
      <c r="WU62" s="15"/>
      <c r="WV62" s="15"/>
      <c r="WW62" s="15"/>
      <c r="WX62" s="15"/>
      <c r="WY62" s="15"/>
      <c r="WZ62" s="15"/>
      <c r="XA62" s="15"/>
      <c r="XB62" s="15"/>
      <c r="XC62" s="15"/>
      <c r="XD62" s="15"/>
      <c r="XE62" s="15"/>
      <c r="XF62" s="15"/>
      <c r="XG62" s="15"/>
      <c r="XH62" s="15"/>
      <c r="XI62" s="15"/>
      <c r="XJ62" s="15"/>
      <c r="XK62" s="15"/>
      <c r="XL62" s="15"/>
      <c r="XM62" s="15"/>
      <c r="XN62" s="15"/>
      <c r="XO62" s="15"/>
      <c r="XP62" s="15"/>
      <c r="XQ62" s="15"/>
      <c r="XR62" s="15"/>
      <c r="XS62" s="15"/>
      <c r="XT62" s="15"/>
      <c r="XU62" s="15"/>
      <c r="XV62" s="15"/>
      <c r="XW62" s="15"/>
      <c r="XX62" s="15"/>
      <c r="XY62" s="15"/>
      <c r="XZ62" s="15"/>
      <c r="YA62" s="15"/>
      <c r="YB62" s="15"/>
      <c r="YC62" s="15"/>
      <c r="YD62" s="15"/>
      <c r="YE62" s="15"/>
      <c r="YF62" s="15"/>
      <c r="YG62" s="15"/>
      <c r="YH62" s="15"/>
      <c r="YI62" s="15"/>
      <c r="YJ62" s="15"/>
      <c r="YK62" s="15"/>
      <c r="YL62" s="15"/>
      <c r="YM62" s="15"/>
      <c r="YN62" s="15"/>
      <c r="YO62" s="15"/>
      <c r="YP62" s="15"/>
      <c r="YQ62" s="15"/>
      <c r="YR62" s="15"/>
      <c r="YS62" s="15"/>
      <c r="YT62" s="15"/>
      <c r="YU62" s="15"/>
      <c r="YV62" s="15"/>
      <c r="YW62" s="15"/>
      <c r="YX62" s="15"/>
      <c r="YY62" s="15"/>
      <c r="YZ62" s="15"/>
      <c r="ZA62" s="15"/>
      <c r="ZB62" s="15"/>
      <c r="ZC62" s="15"/>
      <c r="ZD62" s="15"/>
      <c r="ZE62" s="15"/>
      <c r="ZF62" s="15"/>
      <c r="ZG62" s="15"/>
      <c r="ZH62" s="15"/>
      <c r="ZI62" s="15"/>
      <c r="ZJ62" s="15"/>
      <c r="ZK62" s="15"/>
      <c r="ZL62" s="15"/>
      <c r="ZM62" s="15"/>
      <c r="ZN62" s="15"/>
      <c r="ZO62" s="15"/>
      <c r="ZP62" s="15"/>
      <c r="ZQ62" s="15"/>
      <c r="ZR62" s="15"/>
      <c r="ZS62" s="15"/>
      <c r="ZT62" s="15"/>
      <c r="ZU62" s="15"/>
      <c r="ZV62" s="15"/>
      <c r="ZW62" s="15"/>
      <c r="ZX62" s="15"/>
      <c r="ZY62" s="15"/>
      <c r="ZZ62" s="15"/>
      <c r="AAA62" s="15"/>
      <c r="AAB62" s="15"/>
      <c r="AAC62" s="15"/>
      <c r="AAD62" s="15"/>
      <c r="AAE62" s="15"/>
      <c r="AAF62" s="15"/>
      <c r="AAG62" s="15"/>
      <c r="AAH62" s="15"/>
      <c r="AAI62" s="15"/>
      <c r="AAJ62" s="15"/>
      <c r="AAK62" s="15"/>
      <c r="AAL62" s="15"/>
      <c r="AAM62" s="15"/>
      <c r="AAN62" s="15"/>
      <c r="AAO62" s="15"/>
      <c r="AAP62" s="15"/>
      <c r="AAQ62" s="15"/>
      <c r="AAR62" s="15"/>
      <c r="AAS62" s="15"/>
      <c r="AAT62" s="15"/>
      <c r="AAU62" s="15"/>
      <c r="AAV62" s="15"/>
      <c r="AAW62" s="15"/>
      <c r="AAX62" s="15"/>
      <c r="AAY62" s="15"/>
      <c r="AAZ62" s="15"/>
      <c r="ABA62" s="15"/>
      <c r="ABB62" s="15"/>
      <c r="ABC62" s="15"/>
      <c r="ABD62" s="15"/>
      <c r="ABE62" s="15"/>
      <c r="ABF62" s="15"/>
      <c r="ABG62" s="15"/>
      <c r="ABH62" s="15"/>
      <c r="ABI62" s="15"/>
      <c r="ABJ62" s="15"/>
      <c r="ABK62" s="15"/>
      <c r="ABL62" s="15"/>
      <c r="ABM62" s="15"/>
      <c r="ABN62" s="15"/>
      <c r="ABO62" s="15"/>
      <c r="ABP62" s="15"/>
      <c r="ABQ62" s="15"/>
      <c r="ABR62" s="15"/>
      <c r="ABS62" s="15"/>
      <c r="ABT62" s="15"/>
      <c r="ABU62" s="15"/>
      <c r="ABV62" s="15"/>
      <c r="ABW62" s="15"/>
      <c r="ABX62" s="15"/>
      <c r="ABY62" s="15"/>
      <c r="ABZ62" s="15"/>
      <c r="ACA62" s="15"/>
      <c r="ACB62" s="15"/>
      <c r="ACC62" s="15"/>
      <c r="ACD62" s="15"/>
      <c r="ACE62" s="15"/>
      <c r="ACF62" s="15"/>
      <c r="ACG62" s="15"/>
      <c r="ACH62" s="15"/>
      <c r="ACI62" s="15"/>
      <c r="ACJ62" s="15"/>
      <c r="ACK62" s="15"/>
      <c r="ACL62" s="15"/>
      <c r="ACM62" s="15"/>
      <c r="ACN62" s="15"/>
      <c r="ACO62" s="15"/>
      <c r="ACP62" s="15"/>
      <c r="ACQ62" s="15"/>
      <c r="ACR62" s="15"/>
      <c r="ACS62" s="15"/>
      <c r="ACT62" s="15"/>
      <c r="ACU62" s="15"/>
      <c r="ACV62" s="15"/>
      <c r="ACW62" s="15"/>
      <c r="ACX62" s="15"/>
      <c r="ACY62" s="15"/>
      <c r="ACZ62" s="15"/>
      <c r="ADA62" s="15"/>
      <c r="ADB62" s="15"/>
      <c r="ADC62" s="15"/>
      <c r="ADD62" s="15"/>
      <c r="ADE62" s="15"/>
      <c r="ADF62" s="15"/>
      <c r="ADG62" s="15"/>
      <c r="ADH62" s="15"/>
      <c r="ADI62" s="15"/>
      <c r="ADJ62" s="15"/>
      <c r="ADK62" s="15"/>
      <c r="ADL62" s="15"/>
      <c r="ADM62" s="15"/>
      <c r="ADN62" s="15"/>
      <c r="ADO62" s="15"/>
      <c r="ADP62" s="15"/>
      <c r="ADQ62" s="15"/>
      <c r="ADR62" s="15"/>
      <c r="ADS62" s="15"/>
      <c r="ADT62" s="15"/>
      <c r="ADU62" s="15"/>
      <c r="ADV62" s="15"/>
      <c r="ADW62" s="15"/>
      <c r="ADX62" s="15"/>
      <c r="ADY62" s="15"/>
      <c r="ADZ62" s="15"/>
      <c r="AEA62" s="15"/>
      <c r="AEB62" s="15"/>
      <c r="AEC62" s="15"/>
      <c r="AED62" s="15"/>
      <c r="AEE62" s="15"/>
      <c r="AEF62" s="15"/>
      <c r="AEG62" s="15"/>
      <c r="AEH62" s="15"/>
      <c r="AEI62" s="15"/>
      <c r="AEJ62" s="15"/>
      <c r="AEK62" s="15"/>
      <c r="AEL62" s="15"/>
      <c r="AEM62" s="15"/>
      <c r="AEN62" s="15"/>
      <c r="AEO62" s="15"/>
      <c r="AEP62" s="15"/>
      <c r="AEQ62" s="15"/>
      <c r="AER62" s="15"/>
      <c r="AES62" s="15"/>
      <c r="AET62" s="15"/>
      <c r="AEU62" s="15"/>
      <c r="AEV62" s="15"/>
      <c r="AEW62" s="15"/>
      <c r="AEX62" s="15"/>
      <c r="AEY62" s="15"/>
      <c r="AEZ62" s="15"/>
      <c r="AFA62" s="15"/>
      <c r="AFB62" s="15"/>
      <c r="AFC62" s="15"/>
      <c r="AFD62" s="15"/>
      <c r="AFE62" s="15"/>
      <c r="AFF62" s="15"/>
      <c r="AFG62" s="15"/>
      <c r="AFH62" s="15"/>
      <c r="AFI62" s="15"/>
      <c r="AFJ62" s="15"/>
      <c r="AFK62" s="15"/>
      <c r="AFL62" s="15"/>
      <c r="AFM62" s="15"/>
      <c r="AFN62" s="15"/>
      <c r="AFO62" s="15"/>
      <c r="AFP62" s="15"/>
      <c r="AFQ62" s="15"/>
      <c r="AFR62" s="15"/>
      <c r="AFS62" s="15"/>
      <c r="AFT62" s="15"/>
      <c r="AFU62" s="15"/>
      <c r="AFV62" s="15"/>
      <c r="AFW62" s="15"/>
      <c r="AFX62" s="15"/>
      <c r="AFY62" s="15"/>
      <c r="AFZ62" s="15"/>
      <c r="AGA62" s="15"/>
      <c r="AGB62" s="15"/>
      <c r="AGC62" s="15"/>
      <c r="AGD62" s="15"/>
      <c r="AGE62" s="15"/>
      <c r="AGF62" s="15"/>
      <c r="AGG62" s="15"/>
      <c r="AGH62" s="15"/>
      <c r="AGI62" s="15"/>
      <c r="AGJ62" s="15"/>
      <c r="AGK62" s="15"/>
      <c r="AGL62" s="15"/>
      <c r="AGM62" s="15"/>
      <c r="AGN62" s="15"/>
      <c r="AGO62" s="15"/>
      <c r="AGP62" s="15"/>
      <c r="AGQ62" s="15"/>
      <c r="AGR62" s="15"/>
      <c r="AGS62" s="15"/>
      <c r="AGT62" s="15"/>
      <c r="AGU62" s="15"/>
      <c r="AGV62" s="15"/>
      <c r="AGW62" s="15"/>
      <c r="AGX62" s="15"/>
      <c r="AGY62" s="15"/>
      <c r="AGZ62" s="15"/>
      <c r="AHA62" s="15"/>
      <c r="AHB62" s="15"/>
      <c r="AHC62" s="15"/>
      <c r="AHD62" s="15"/>
      <c r="AHE62" s="15"/>
      <c r="AHF62" s="15"/>
      <c r="AHG62" s="15"/>
      <c r="AHH62" s="15"/>
      <c r="AHI62" s="15"/>
      <c r="AHJ62" s="15"/>
      <c r="AHK62" s="15"/>
      <c r="AHL62" s="15"/>
      <c r="AHM62" s="15"/>
      <c r="AHN62" s="15"/>
      <c r="AHO62" s="15"/>
      <c r="AHP62" s="15"/>
      <c r="AHQ62" s="15"/>
      <c r="AHR62" s="15"/>
      <c r="AHS62" s="15"/>
      <c r="AHT62" s="15"/>
      <c r="AHU62" s="15"/>
      <c r="AHV62" s="15"/>
      <c r="AHW62" s="15"/>
      <c r="AHX62" s="15"/>
      <c r="AHY62" s="15"/>
      <c r="AHZ62" s="15"/>
      <c r="AIA62" s="15"/>
      <c r="AIB62" s="15"/>
      <c r="AIC62" s="15"/>
      <c r="AID62" s="15"/>
      <c r="AIE62" s="15"/>
      <c r="AIF62" s="15"/>
      <c r="AIG62" s="15"/>
      <c r="AIH62" s="15"/>
      <c r="AII62" s="15"/>
      <c r="AIJ62" s="15"/>
      <c r="AIK62" s="15"/>
      <c r="AIL62" s="15"/>
      <c r="AIM62" s="15"/>
      <c r="AIN62" s="15"/>
      <c r="AIO62" s="15"/>
      <c r="AIP62" s="15"/>
      <c r="AIQ62" s="15"/>
      <c r="AIR62" s="15"/>
      <c r="AIS62" s="15"/>
      <c r="AIT62" s="15"/>
      <c r="AIU62" s="15"/>
      <c r="AIV62" s="15"/>
      <c r="AIW62" s="15"/>
      <c r="AIX62" s="15"/>
      <c r="AIY62" s="15"/>
      <c r="AIZ62" s="15"/>
      <c r="AJA62" s="15"/>
      <c r="AJB62" s="15"/>
      <c r="AJC62" s="15"/>
      <c r="AJD62" s="15"/>
      <c r="AJE62" s="15"/>
      <c r="AJF62" s="15"/>
      <c r="AJG62" s="15"/>
      <c r="AJH62" s="15"/>
      <c r="AJI62" s="15"/>
      <c r="AJJ62" s="15"/>
      <c r="AJK62" s="15"/>
      <c r="AJL62" s="15"/>
      <c r="AJM62" s="15"/>
      <c r="AJN62" s="15"/>
      <c r="AJO62" s="15"/>
      <c r="AJP62" s="15"/>
      <c r="AJQ62" s="15"/>
      <c r="AJR62" s="15"/>
      <c r="AJS62" s="15"/>
      <c r="AJT62" s="15"/>
      <c r="AJU62" s="15"/>
      <c r="AJV62" s="15"/>
      <c r="AJW62" s="15"/>
      <c r="AJX62" s="15"/>
      <c r="AJY62" s="15"/>
      <c r="AJZ62" s="15"/>
      <c r="AKA62" s="15"/>
      <c r="AKB62" s="15"/>
      <c r="AKC62" s="15"/>
      <c r="AKD62" s="15"/>
      <c r="AKE62" s="15"/>
      <c r="AKF62" s="15"/>
      <c r="AKG62" s="15"/>
      <c r="AKH62" s="15"/>
      <c r="AKI62" s="15"/>
      <c r="AKJ62" s="15"/>
      <c r="AKK62" s="15"/>
      <c r="AKL62" s="15"/>
      <c r="AKM62" s="15"/>
      <c r="AKN62" s="15"/>
      <c r="AKO62" s="15"/>
      <c r="AKP62" s="15"/>
      <c r="AKQ62" s="15"/>
      <c r="AKR62" s="15"/>
      <c r="AKS62" s="15"/>
      <c r="AKT62" s="15"/>
      <c r="AKU62" s="15"/>
      <c r="AKV62" s="15"/>
      <c r="AKW62" s="15"/>
      <c r="AKX62" s="15"/>
      <c r="AKY62" s="15"/>
      <c r="AKZ62" s="15"/>
      <c r="ALA62" s="15"/>
      <c r="ALB62" s="15"/>
      <c r="ALC62" s="15"/>
      <c r="ALD62" s="15"/>
      <c r="ALE62" s="15"/>
      <c r="ALF62" s="15"/>
      <c r="ALG62" s="15"/>
      <c r="ALH62" s="15"/>
      <c r="ALI62" s="15"/>
      <c r="ALJ62" s="15"/>
      <c r="ALK62" s="15"/>
      <c r="ALL62" s="15"/>
      <c r="ALM62" s="15"/>
      <c r="ALN62" s="15"/>
      <c r="ALO62" s="15"/>
      <c r="ALP62" s="15"/>
      <c r="ALQ62" s="15"/>
      <c r="ALR62" s="15"/>
      <c r="ALS62" s="15"/>
      <c r="ALT62" s="15"/>
      <c r="ALU62" s="15"/>
      <c r="ALV62" s="15"/>
      <c r="ALW62" s="15"/>
      <c r="ALX62" s="15"/>
      <c r="ALY62" s="15"/>
      <c r="ALZ62" s="15"/>
      <c r="AMA62" s="15"/>
      <c r="AMB62" s="15"/>
      <c r="AMC62" s="15"/>
      <c r="AMD62" s="15"/>
      <c r="AME62" s="15"/>
      <c r="AMF62" s="15"/>
      <c r="AMG62" s="15"/>
      <c r="AMH62" s="15"/>
      <c r="AMI62" s="15"/>
      <c r="AMJ62" s="15"/>
    </row>
    <row r="63" spans="1:1024" ht="38.25" customHeight="1" x14ac:dyDescent="0.2">
      <c r="A63" s="34" t="s">
        <v>71</v>
      </c>
      <c r="B63" s="35" t="s">
        <v>156</v>
      </c>
      <c r="C63" s="35" t="s">
        <v>157</v>
      </c>
      <c r="D63" s="51" t="s">
        <v>35</v>
      </c>
      <c r="E63" s="24" t="s">
        <v>35</v>
      </c>
      <c r="F63" s="25" t="s">
        <v>35</v>
      </c>
      <c r="G63" s="25" t="s">
        <v>35</v>
      </c>
      <c r="H63" s="25" t="s">
        <v>35</v>
      </c>
      <c r="I63" s="25" t="s">
        <v>35</v>
      </c>
      <c r="J63" s="25" t="s">
        <v>35</v>
      </c>
      <c r="K63" s="25" t="s">
        <v>35</v>
      </c>
      <c r="L63" s="25" t="s">
        <v>35</v>
      </c>
      <c r="M63" s="24" t="s">
        <v>35</v>
      </c>
      <c r="N63" s="25" t="s">
        <v>35</v>
      </c>
      <c r="O63" s="24" t="s">
        <v>35</v>
      </c>
      <c r="P63" s="24" t="s">
        <v>35</v>
      </c>
      <c r="Q63" s="24" t="s">
        <v>35</v>
      </c>
      <c r="R63" s="24" t="s">
        <v>35</v>
      </c>
      <c r="S63" s="24" t="s">
        <v>35</v>
      </c>
      <c r="T63" s="24" t="s">
        <v>35</v>
      </c>
      <c r="U63" s="24" t="s">
        <v>35</v>
      </c>
      <c r="V63" s="24" t="s">
        <v>35</v>
      </c>
      <c r="W63" s="24" t="s">
        <v>35</v>
      </c>
      <c r="X63" s="24" t="s">
        <v>35</v>
      </c>
      <c r="Y63" s="48" t="s">
        <v>170</v>
      </c>
    </row>
    <row r="64" spans="1:1024" ht="22.5" customHeight="1" x14ac:dyDescent="0.2">
      <c r="A64" s="34" t="s">
        <v>71</v>
      </c>
      <c r="B64" s="35" t="s">
        <v>158</v>
      </c>
      <c r="C64" s="35" t="s">
        <v>159</v>
      </c>
      <c r="D64" s="51" t="s">
        <v>35</v>
      </c>
      <c r="E64" s="24" t="s">
        <v>35</v>
      </c>
      <c r="F64" s="25" t="s">
        <v>35</v>
      </c>
      <c r="G64" s="25" t="s">
        <v>35</v>
      </c>
      <c r="H64" s="25" t="s">
        <v>35</v>
      </c>
      <c r="I64" s="25" t="s">
        <v>35</v>
      </c>
      <c r="J64" s="25" t="s">
        <v>35</v>
      </c>
      <c r="K64" s="25" t="s">
        <v>35</v>
      </c>
      <c r="L64" s="25" t="s">
        <v>35</v>
      </c>
      <c r="M64" s="24" t="s">
        <v>35</v>
      </c>
      <c r="N64" s="25" t="s">
        <v>35</v>
      </c>
      <c r="O64" s="24" t="s">
        <v>35</v>
      </c>
      <c r="P64" s="24" t="s">
        <v>35</v>
      </c>
      <c r="Q64" s="24" t="s">
        <v>35</v>
      </c>
      <c r="R64" s="24" t="s">
        <v>35</v>
      </c>
      <c r="S64" s="24" t="s">
        <v>35</v>
      </c>
      <c r="T64" s="24" t="s">
        <v>35</v>
      </c>
      <c r="U64" s="24" t="s">
        <v>35</v>
      </c>
      <c r="V64" s="24" t="s">
        <v>35</v>
      </c>
      <c r="W64" s="24" t="s">
        <v>35</v>
      </c>
      <c r="X64" s="24" t="s">
        <v>35</v>
      </c>
      <c r="Y64" s="48" t="s">
        <v>170</v>
      </c>
    </row>
    <row r="65" spans="1:25" ht="33.75" customHeight="1" x14ac:dyDescent="0.2">
      <c r="A65" s="34" t="s">
        <v>73</v>
      </c>
      <c r="B65" s="38" t="s">
        <v>74</v>
      </c>
      <c r="C65" s="45" t="s">
        <v>34</v>
      </c>
      <c r="D65" s="51" t="s">
        <v>35</v>
      </c>
      <c r="E65" s="24" t="s">
        <v>35</v>
      </c>
      <c r="F65" s="25">
        <v>18.039000000000001</v>
      </c>
      <c r="G65" s="25" t="s">
        <v>35</v>
      </c>
      <c r="H65" s="25" t="s">
        <v>35</v>
      </c>
      <c r="I65" s="25" t="s">
        <v>35</v>
      </c>
      <c r="J65" s="25" t="s">
        <v>35</v>
      </c>
      <c r="K65" s="25">
        <v>445</v>
      </c>
      <c r="L65" s="25">
        <v>24</v>
      </c>
      <c r="M65" s="24" t="s">
        <v>35</v>
      </c>
      <c r="N65" s="25">
        <v>19.866</v>
      </c>
      <c r="O65" s="24" t="s">
        <v>35</v>
      </c>
      <c r="P65" s="24" t="s">
        <v>35</v>
      </c>
      <c r="Q65" s="24" t="s">
        <v>35</v>
      </c>
      <c r="R65" s="24" t="s">
        <v>35</v>
      </c>
      <c r="S65" s="24">
        <v>479</v>
      </c>
      <c r="T65" s="24">
        <v>26.7</v>
      </c>
      <c r="U65" s="24" t="s">
        <v>35</v>
      </c>
      <c r="V65" s="24" t="s">
        <v>35</v>
      </c>
      <c r="W65" s="51">
        <f t="shared" si="0"/>
        <v>1.8269999999999982</v>
      </c>
      <c r="X65" s="52">
        <f>W65/F65*100</f>
        <v>10.128055878928976</v>
      </c>
      <c r="Y65" s="24" t="s">
        <v>35</v>
      </c>
    </row>
    <row r="66" spans="1:25" ht="33.75" customHeight="1" x14ac:dyDescent="0.2">
      <c r="A66" s="34" t="s">
        <v>75</v>
      </c>
      <c r="B66" s="38" t="s">
        <v>160</v>
      </c>
      <c r="C66" s="45" t="s">
        <v>161</v>
      </c>
      <c r="D66" s="51" t="s">
        <v>35</v>
      </c>
      <c r="E66" s="24" t="s">
        <v>35</v>
      </c>
      <c r="F66" s="25">
        <v>13.649000000000001</v>
      </c>
      <c r="G66" s="25" t="s">
        <v>35</v>
      </c>
      <c r="H66" s="25" t="s">
        <v>35</v>
      </c>
      <c r="I66" s="25" t="s">
        <v>35</v>
      </c>
      <c r="J66" s="25" t="s">
        <v>35</v>
      </c>
      <c r="K66" s="25">
        <v>445</v>
      </c>
      <c r="L66" s="25" t="s">
        <v>35</v>
      </c>
      <c r="M66" s="24" t="s">
        <v>35</v>
      </c>
      <c r="N66" s="25">
        <v>14.821</v>
      </c>
      <c r="O66" s="24" t="s">
        <v>35</v>
      </c>
      <c r="P66" s="24" t="s">
        <v>35</v>
      </c>
      <c r="Q66" s="24" t="s">
        <v>35</v>
      </c>
      <c r="R66" s="24" t="s">
        <v>35</v>
      </c>
      <c r="S66" s="24">
        <v>479</v>
      </c>
      <c r="T66" s="24" t="s">
        <v>35</v>
      </c>
      <c r="U66" s="24" t="s">
        <v>35</v>
      </c>
      <c r="V66" s="24" t="s">
        <v>35</v>
      </c>
      <c r="W66" s="51">
        <f t="shared" si="0"/>
        <v>1.1719999999999988</v>
      </c>
      <c r="X66" s="52">
        <f>W66/F66*100</f>
        <v>8.5867096490585304</v>
      </c>
      <c r="Y66" s="24" t="s">
        <v>35</v>
      </c>
    </row>
    <row r="67" spans="1:25" ht="33.75" customHeight="1" x14ac:dyDescent="0.2">
      <c r="A67" s="34" t="s">
        <v>76</v>
      </c>
      <c r="B67" s="35" t="s">
        <v>162</v>
      </c>
      <c r="C67" s="35" t="s">
        <v>34</v>
      </c>
      <c r="D67" s="51" t="s">
        <v>35</v>
      </c>
      <c r="E67" s="24" t="s">
        <v>35</v>
      </c>
      <c r="F67" s="25">
        <v>4.3899999999999997</v>
      </c>
      <c r="G67" s="25" t="s">
        <v>35</v>
      </c>
      <c r="H67" s="25" t="s">
        <v>35</v>
      </c>
      <c r="I67" s="25" t="s">
        <v>35</v>
      </c>
      <c r="J67" s="25" t="s">
        <v>35</v>
      </c>
      <c r="K67" s="25" t="s">
        <v>35</v>
      </c>
      <c r="L67" s="25">
        <v>24</v>
      </c>
      <c r="M67" s="24" t="s">
        <v>35</v>
      </c>
      <c r="N67" s="25">
        <v>5.0449999999999999</v>
      </c>
      <c r="O67" s="24" t="s">
        <v>35</v>
      </c>
      <c r="P67" s="24" t="s">
        <v>35</v>
      </c>
      <c r="Q67" s="24" t="s">
        <v>35</v>
      </c>
      <c r="R67" s="24" t="s">
        <v>35</v>
      </c>
      <c r="S67" s="24" t="s">
        <v>35</v>
      </c>
      <c r="T67" s="24">
        <v>26.7</v>
      </c>
      <c r="U67" s="24" t="s">
        <v>35</v>
      </c>
      <c r="V67" s="24" t="s">
        <v>35</v>
      </c>
      <c r="W67" s="51">
        <f t="shared" si="0"/>
        <v>0.65500000000000025</v>
      </c>
      <c r="X67" s="52">
        <f>W67/F67*100</f>
        <v>14.92027334851937</v>
      </c>
      <c r="Y67" s="48" t="s">
        <v>104</v>
      </c>
    </row>
    <row r="68" spans="1:25" ht="30.75" customHeight="1" x14ac:dyDescent="0.2">
      <c r="A68" s="34" t="s">
        <v>76</v>
      </c>
      <c r="B68" s="44" t="s">
        <v>85</v>
      </c>
      <c r="C68" s="35" t="s">
        <v>87</v>
      </c>
      <c r="D68" s="51" t="s">
        <v>35</v>
      </c>
      <c r="E68" s="24" t="s">
        <v>35</v>
      </c>
      <c r="F68" s="25">
        <v>1.32</v>
      </c>
      <c r="G68" s="25" t="s">
        <v>35</v>
      </c>
      <c r="H68" s="25" t="s">
        <v>35</v>
      </c>
      <c r="I68" s="25" t="s">
        <v>35</v>
      </c>
      <c r="J68" s="25" t="s">
        <v>35</v>
      </c>
      <c r="K68" s="25" t="s">
        <v>35</v>
      </c>
      <c r="L68" s="25">
        <v>10</v>
      </c>
      <c r="M68" s="24" t="s">
        <v>35</v>
      </c>
      <c r="N68" s="25">
        <v>1.798</v>
      </c>
      <c r="O68" s="24" t="s">
        <v>35</v>
      </c>
      <c r="P68" s="24" t="s">
        <v>35</v>
      </c>
      <c r="Q68" s="24" t="s">
        <v>35</v>
      </c>
      <c r="R68" s="24" t="s">
        <v>35</v>
      </c>
      <c r="S68" s="24" t="s">
        <v>35</v>
      </c>
      <c r="T68" s="24">
        <v>12.7</v>
      </c>
      <c r="U68" s="24" t="s">
        <v>35</v>
      </c>
      <c r="V68" s="24" t="s">
        <v>35</v>
      </c>
      <c r="W68" s="51">
        <f t="shared" si="0"/>
        <v>0.47799999999999998</v>
      </c>
      <c r="X68" s="52">
        <f>W68/F68*100</f>
        <v>36.212121212121204</v>
      </c>
      <c r="Y68" s="48" t="s">
        <v>104</v>
      </c>
    </row>
    <row r="69" spans="1:25" x14ac:dyDescent="0.2">
      <c r="A69" s="34" t="s">
        <v>76</v>
      </c>
      <c r="B69" s="35" t="s">
        <v>86</v>
      </c>
      <c r="C69" s="35" t="s">
        <v>88</v>
      </c>
      <c r="D69" s="51" t="s">
        <v>35</v>
      </c>
      <c r="E69" s="24" t="s">
        <v>35</v>
      </c>
      <c r="F69" s="25">
        <v>3.07</v>
      </c>
      <c r="G69" s="25" t="s">
        <v>35</v>
      </c>
      <c r="H69" s="25" t="s">
        <v>35</v>
      </c>
      <c r="I69" s="25" t="s">
        <v>35</v>
      </c>
      <c r="J69" s="25" t="s">
        <v>35</v>
      </c>
      <c r="K69" s="25" t="s">
        <v>35</v>
      </c>
      <c r="L69" s="25">
        <v>14</v>
      </c>
      <c r="M69" s="24" t="s">
        <v>35</v>
      </c>
      <c r="N69" s="25">
        <v>3.2469999999999999</v>
      </c>
      <c r="O69" s="24" t="s">
        <v>35</v>
      </c>
      <c r="P69" s="24" t="s">
        <v>35</v>
      </c>
      <c r="Q69" s="24" t="s">
        <v>35</v>
      </c>
      <c r="R69" s="24" t="s">
        <v>35</v>
      </c>
      <c r="S69" s="24" t="s">
        <v>35</v>
      </c>
      <c r="T69" s="24">
        <v>14</v>
      </c>
      <c r="U69" s="24" t="s">
        <v>35</v>
      </c>
      <c r="V69" s="24" t="s">
        <v>35</v>
      </c>
      <c r="W69" s="51">
        <f t="shared" si="0"/>
        <v>0.17700000000000005</v>
      </c>
      <c r="X69" s="52">
        <f>W69/F69*100</f>
        <v>5.7654723127035856</v>
      </c>
      <c r="Y69" s="48" t="s">
        <v>35</v>
      </c>
    </row>
    <row r="70" spans="1:25" ht="39.75" customHeight="1" x14ac:dyDescent="0.2">
      <c r="A70" s="34" t="s">
        <v>77</v>
      </c>
      <c r="B70" s="39" t="s">
        <v>78</v>
      </c>
      <c r="C70" s="34" t="s">
        <v>34</v>
      </c>
      <c r="D70" s="51" t="s">
        <v>35</v>
      </c>
      <c r="E70" s="24" t="s">
        <v>35</v>
      </c>
      <c r="F70" s="25" t="s">
        <v>35</v>
      </c>
      <c r="G70" s="25" t="s">
        <v>35</v>
      </c>
      <c r="H70" s="25" t="s">
        <v>35</v>
      </c>
      <c r="I70" s="25" t="s">
        <v>35</v>
      </c>
      <c r="J70" s="25" t="s">
        <v>35</v>
      </c>
      <c r="K70" s="25" t="s">
        <v>35</v>
      </c>
      <c r="L70" s="25" t="s">
        <v>35</v>
      </c>
      <c r="M70" s="24" t="s">
        <v>35</v>
      </c>
      <c r="N70" s="25" t="s">
        <v>35</v>
      </c>
      <c r="O70" s="24" t="s">
        <v>35</v>
      </c>
      <c r="P70" s="24" t="s">
        <v>35</v>
      </c>
      <c r="Q70" s="24" t="s">
        <v>35</v>
      </c>
      <c r="R70" s="24" t="s">
        <v>35</v>
      </c>
      <c r="S70" s="24" t="s">
        <v>35</v>
      </c>
      <c r="T70" s="24" t="s">
        <v>35</v>
      </c>
      <c r="U70" s="24" t="s">
        <v>35</v>
      </c>
      <c r="V70" s="24" t="s">
        <v>35</v>
      </c>
      <c r="W70" s="24" t="s">
        <v>35</v>
      </c>
      <c r="X70" s="24" t="s">
        <v>35</v>
      </c>
      <c r="Y70" s="48" t="s">
        <v>170</v>
      </c>
    </row>
    <row r="71" spans="1:25" ht="25.5" x14ac:dyDescent="0.2">
      <c r="A71" s="34" t="s">
        <v>79</v>
      </c>
      <c r="B71" s="35" t="s">
        <v>163</v>
      </c>
      <c r="C71" s="35" t="s">
        <v>92</v>
      </c>
      <c r="D71" s="51" t="s">
        <v>35</v>
      </c>
      <c r="E71" s="24" t="s">
        <v>35</v>
      </c>
      <c r="F71" s="25" t="s">
        <v>35</v>
      </c>
      <c r="G71" s="25" t="s">
        <v>35</v>
      </c>
      <c r="H71" s="25" t="s">
        <v>35</v>
      </c>
      <c r="I71" s="25" t="s">
        <v>35</v>
      </c>
      <c r="J71" s="25" t="s">
        <v>35</v>
      </c>
      <c r="K71" s="25" t="s">
        <v>35</v>
      </c>
      <c r="L71" s="25" t="s">
        <v>35</v>
      </c>
      <c r="M71" s="24" t="s">
        <v>35</v>
      </c>
      <c r="N71" s="24" t="s">
        <v>35</v>
      </c>
      <c r="O71" s="24" t="s">
        <v>35</v>
      </c>
      <c r="P71" s="24" t="s">
        <v>35</v>
      </c>
      <c r="Q71" s="24" t="s">
        <v>35</v>
      </c>
      <c r="R71" s="24" t="s">
        <v>35</v>
      </c>
      <c r="S71" s="24" t="s">
        <v>35</v>
      </c>
      <c r="T71" s="24" t="s">
        <v>35</v>
      </c>
      <c r="U71" s="24" t="s">
        <v>35</v>
      </c>
      <c r="V71" s="24" t="s">
        <v>35</v>
      </c>
      <c r="W71" s="24" t="s">
        <v>35</v>
      </c>
      <c r="X71" s="24" t="s">
        <v>35</v>
      </c>
      <c r="Y71" s="48" t="s">
        <v>170</v>
      </c>
    </row>
    <row r="72" spans="1:25" ht="27" customHeight="1" x14ac:dyDescent="0.2">
      <c r="A72" s="34" t="s">
        <v>79</v>
      </c>
      <c r="B72" s="35" t="s">
        <v>164</v>
      </c>
      <c r="C72" s="35" t="s">
        <v>93</v>
      </c>
      <c r="D72" s="51" t="s">
        <v>35</v>
      </c>
      <c r="E72" s="24" t="s">
        <v>35</v>
      </c>
      <c r="F72" s="25" t="s">
        <v>35</v>
      </c>
      <c r="G72" s="25" t="s">
        <v>35</v>
      </c>
      <c r="H72" s="25" t="s">
        <v>35</v>
      </c>
      <c r="I72" s="25" t="s">
        <v>35</v>
      </c>
      <c r="J72" s="25" t="s">
        <v>35</v>
      </c>
      <c r="K72" s="25" t="s">
        <v>35</v>
      </c>
      <c r="L72" s="25" t="s">
        <v>35</v>
      </c>
      <c r="M72" s="25" t="s">
        <v>35</v>
      </c>
      <c r="N72" s="25" t="s">
        <v>35</v>
      </c>
      <c r="O72" s="25" t="s">
        <v>35</v>
      </c>
      <c r="P72" s="25" t="s">
        <v>35</v>
      </c>
      <c r="Q72" s="25" t="s">
        <v>35</v>
      </c>
      <c r="R72" s="25" t="s">
        <v>35</v>
      </c>
      <c r="S72" s="25" t="s">
        <v>35</v>
      </c>
      <c r="T72" s="24" t="s">
        <v>35</v>
      </c>
      <c r="U72" s="24" t="s">
        <v>35</v>
      </c>
      <c r="V72" s="24" t="s">
        <v>35</v>
      </c>
      <c r="W72" s="24" t="s">
        <v>35</v>
      </c>
      <c r="X72" s="24" t="s">
        <v>35</v>
      </c>
      <c r="Y72" s="48" t="s">
        <v>170</v>
      </c>
    </row>
    <row r="73" spans="1:25" ht="26.25" customHeight="1" x14ac:dyDescent="0.2">
      <c r="A73" s="34" t="s">
        <v>80</v>
      </c>
      <c r="B73" s="35" t="s">
        <v>81</v>
      </c>
      <c r="C73" s="35" t="s">
        <v>34</v>
      </c>
      <c r="D73" s="51" t="s">
        <v>35</v>
      </c>
      <c r="E73" s="24" t="s">
        <v>35</v>
      </c>
      <c r="F73" s="25">
        <v>6.4010000000000007</v>
      </c>
      <c r="G73" s="25">
        <v>0.25</v>
      </c>
      <c r="H73" s="25" t="s">
        <v>35</v>
      </c>
      <c r="I73" s="25">
        <v>1.0699999999999998</v>
      </c>
      <c r="J73" s="25" t="s">
        <v>35</v>
      </c>
      <c r="K73" s="25" t="s">
        <v>35</v>
      </c>
      <c r="L73" s="25" t="s">
        <v>35</v>
      </c>
      <c r="M73" s="24" t="s">
        <v>35</v>
      </c>
      <c r="N73" s="25">
        <v>3.9586000000000001</v>
      </c>
      <c r="O73" s="25">
        <v>0.25</v>
      </c>
      <c r="P73" s="25" t="s">
        <v>35</v>
      </c>
      <c r="Q73" s="25">
        <v>0.82600000000000007</v>
      </c>
      <c r="R73" s="25" t="s">
        <v>35</v>
      </c>
      <c r="S73" s="25" t="s">
        <v>35</v>
      </c>
      <c r="T73" s="25" t="s">
        <v>35</v>
      </c>
      <c r="U73" s="24" t="s">
        <v>35</v>
      </c>
      <c r="V73" s="24" t="s">
        <v>35</v>
      </c>
      <c r="W73" s="51">
        <f>W74+W75</f>
        <v>-2.4423999999999997</v>
      </c>
      <c r="X73" s="52">
        <f t="shared" si="2"/>
        <v>-18.003436962974533</v>
      </c>
      <c r="Y73" s="48" t="s">
        <v>35</v>
      </c>
    </row>
    <row r="74" spans="1:25" ht="34.5" customHeight="1" x14ac:dyDescent="0.2">
      <c r="A74" s="34" t="s">
        <v>99</v>
      </c>
      <c r="B74" s="35" t="s">
        <v>165</v>
      </c>
      <c r="C74" s="35" t="s">
        <v>94</v>
      </c>
      <c r="D74" s="51" t="s">
        <v>35</v>
      </c>
      <c r="E74" s="24" t="s">
        <v>35</v>
      </c>
      <c r="F74" s="25">
        <v>4.1589999999999998</v>
      </c>
      <c r="G74" s="25" t="s">
        <v>35</v>
      </c>
      <c r="H74" s="25" t="s">
        <v>35</v>
      </c>
      <c r="I74" s="25">
        <v>0.47</v>
      </c>
      <c r="J74" s="25" t="s">
        <v>35</v>
      </c>
      <c r="K74" s="25" t="s">
        <v>35</v>
      </c>
      <c r="L74" s="25" t="s">
        <v>35</v>
      </c>
      <c r="M74" s="24" t="s">
        <v>35</v>
      </c>
      <c r="N74" s="25">
        <v>2.8690000000000002</v>
      </c>
      <c r="O74" s="24" t="s">
        <v>35</v>
      </c>
      <c r="P74" s="24" t="s">
        <v>35</v>
      </c>
      <c r="Q74" s="24">
        <v>0.45200000000000001</v>
      </c>
      <c r="R74" s="24" t="s">
        <v>35</v>
      </c>
      <c r="S74" s="24" t="s">
        <v>35</v>
      </c>
      <c r="T74" s="24" t="s">
        <v>35</v>
      </c>
      <c r="U74" s="24" t="s">
        <v>35</v>
      </c>
      <c r="V74" s="24" t="s">
        <v>35</v>
      </c>
      <c r="W74" s="51">
        <f t="shared" si="0"/>
        <v>-1.2899999999999996</v>
      </c>
      <c r="X74" s="52">
        <f>W74/F74*100</f>
        <v>-31.017071411396962</v>
      </c>
      <c r="Y74" s="48" t="s">
        <v>176</v>
      </c>
    </row>
    <row r="75" spans="1:25" ht="34.5" customHeight="1" x14ac:dyDescent="0.2">
      <c r="A75" s="34" t="s">
        <v>99</v>
      </c>
      <c r="B75" s="35" t="s">
        <v>95</v>
      </c>
      <c r="C75" s="35" t="s">
        <v>166</v>
      </c>
      <c r="D75" s="51" t="s">
        <v>35</v>
      </c>
      <c r="E75" s="24" t="s">
        <v>35</v>
      </c>
      <c r="F75" s="25">
        <v>2.242</v>
      </c>
      <c r="G75" s="25">
        <v>0.25</v>
      </c>
      <c r="H75" s="25" t="s">
        <v>35</v>
      </c>
      <c r="I75" s="25">
        <v>0.6</v>
      </c>
      <c r="J75" s="25" t="s">
        <v>35</v>
      </c>
      <c r="K75" s="25" t="s">
        <v>35</v>
      </c>
      <c r="L75" s="25" t="s">
        <v>35</v>
      </c>
      <c r="M75" s="24" t="s">
        <v>35</v>
      </c>
      <c r="N75" s="25">
        <v>1.0895999999999999</v>
      </c>
      <c r="O75" s="24">
        <v>0.25</v>
      </c>
      <c r="P75" s="24" t="s">
        <v>35</v>
      </c>
      <c r="Q75" s="24">
        <v>0.374</v>
      </c>
      <c r="R75" s="24" t="s">
        <v>35</v>
      </c>
      <c r="S75" s="24" t="s">
        <v>35</v>
      </c>
      <c r="T75" s="24" t="s">
        <v>35</v>
      </c>
      <c r="U75" s="24" t="s">
        <v>35</v>
      </c>
      <c r="V75" s="24" t="s">
        <v>35</v>
      </c>
      <c r="W75" s="51">
        <f t="shared" si="0"/>
        <v>-1.1524000000000001</v>
      </c>
      <c r="X75" s="52">
        <f>W75/F75*100</f>
        <v>-51.400535236396081</v>
      </c>
      <c r="Y75" s="48" t="s">
        <v>177</v>
      </c>
    </row>
    <row r="76" spans="1:25" ht="34.5" customHeight="1" x14ac:dyDescent="0.2">
      <c r="A76" s="34" t="s">
        <v>82</v>
      </c>
      <c r="B76" s="35" t="s">
        <v>83</v>
      </c>
      <c r="C76" s="35" t="s">
        <v>34</v>
      </c>
      <c r="D76" s="51" t="s">
        <v>35</v>
      </c>
      <c r="E76" s="24" t="s">
        <v>35</v>
      </c>
      <c r="F76" s="25" t="s">
        <v>35</v>
      </c>
      <c r="G76" s="25" t="s">
        <v>35</v>
      </c>
      <c r="H76" s="25" t="s">
        <v>35</v>
      </c>
      <c r="I76" s="25" t="s">
        <v>35</v>
      </c>
      <c r="J76" s="25" t="s">
        <v>35</v>
      </c>
      <c r="K76" s="25" t="s">
        <v>35</v>
      </c>
      <c r="L76" s="25" t="s">
        <v>35</v>
      </c>
      <c r="M76" s="24" t="s">
        <v>35</v>
      </c>
      <c r="N76" s="25" t="s">
        <v>35</v>
      </c>
      <c r="O76" s="25" t="s">
        <v>35</v>
      </c>
      <c r="P76" s="25" t="s">
        <v>35</v>
      </c>
      <c r="Q76" s="25" t="s">
        <v>35</v>
      </c>
      <c r="R76" s="25" t="s">
        <v>35</v>
      </c>
      <c r="S76" s="25" t="s">
        <v>35</v>
      </c>
      <c r="T76" s="25" t="s">
        <v>35</v>
      </c>
      <c r="U76" s="25" t="s">
        <v>35</v>
      </c>
      <c r="V76" s="25" t="s">
        <v>35</v>
      </c>
      <c r="W76" s="25" t="s">
        <v>35</v>
      </c>
      <c r="X76" s="25" t="s">
        <v>35</v>
      </c>
      <c r="Y76" s="48" t="s">
        <v>170</v>
      </c>
    </row>
    <row r="77" spans="1:25" ht="25.5" x14ac:dyDescent="0.2">
      <c r="A77" s="40" t="s">
        <v>100</v>
      </c>
      <c r="B77" s="41" t="s">
        <v>96</v>
      </c>
      <c r="C77" s="41" t="s">
        <v>97</v>
      </c>
      <c r="D77" s="51" t="s">
        <v>35</v>
      </c>
      <c r="E77" s="24" t="s">
        <v>35</v>
      </c>
      <c r="F77" s="25" t="s">
        <v>35</v>
      </c>
      <c r="G77" s="25" t="s">
        <v>35</v>
      </c>
      <c r="H77" s="25" t="s">
        <v>35</v>
      </c>
      <c r="I77" s="25" t="s">
        <v>35</v>
      </c>
      <c r="J77" s="25" t="s">
        <v>35</v>
      </c>
      <c r="K77" s="25" t="s">
        <v>35</v>
      </c>
      <c r="L77" s="25" t="s">
        <v>35</v>
      </c>
      <c r="M77" s="24" t="s">
        <v>35</v>
      </c>
      <c r="N77" s="25" t="s">
        <v>35</v>
      </c>
      <c r="O77" s="25" t="s">
        <v>35</v>
      </c>
      <c r="P77" s="25" t="s">
        <v>35</v>
      </c>
      <c r="Q77" s="25" t="s">
        <v>35</v>
      </c>
      <c r="R77" s="25" t="s">
        <v>35</v>
      </c>
      <c r="S77" s="25" t="s">
        <v>35</v>
      </c>
      <c r="T77" s="25" t="s">
        <v>35</v>
      </c>
      <c r="U77" s="25" t="s">
        <v>35</v>
      </c>
      <c r="V77" s="25" t="s">
        <v>35</v>
      </c>
      <c r="W77" s="25" t="s">
        <v>35</v>
      </c>
      <c r="X77" s="25" t="s">
        <v>35</v>
      </c>
      <c r="Y77" s="48" t="s">
        <v>170</v>
      </c>
    </row>
    <row r="78" spans="1:25" ht="31.5" customHeight="1" x14ac:dyDescent="0.2">
      <c r="A78" s="34" t="s">
        <v>100</v>
      </c>
      <c r="B78" s="35" t="s">
        <v>98</v>
      </c>
      <c r="C78" s="35" t="s">
        <v>89</v>
      </c>
      <c r="D78" s="51" t="s">
        <v>35</v>
      </c>
      <c r="E78" s="24" t="s">
        <v>35</v>
      </c>
      <c r="F78" s="25" t="s">
        <v>35</v>
      </c>
      <c r="G78" s="25" t="s">
        <v>35</v>
      </c>
      <c r="H78" s="25" t="s">
        <v>35</v>
      </c>
      <c r="I78" s="25" t="s">
        <v>35</v>
      </c>
      <c r="J78" s="25" t="s">
        <v>35</v>
      </c>
      <c r="K78" s="25" t="s">
        <v>35</v>
      </c>
      <c r="L78" s="25" t="s">
        <v>35</v>
      </c>
      <c r="M78" s="24" t="s">
        <v>35</v>
      </c>
      <c r="N78" s="25" t="s">
        <v>35</v>
      </c>
      <c r="O78" s="24" t="s">
        <v>35</v>
      </c>
      <c r="P78" s="24" t="s">
        <v>35</v>
      </c>
      <c r="Q78" s="24" t="s">
        <v>35</v>
      </c>
      <c r="R78" s="24" t="s">
        <v>35</v>
      </c>
      <c r="S78" s="24" t="s">
        <v>35</v>
      </c>
      <c r="T78" s="25" t="s">
        <v>35</v>
      </c>
      <c r="U78" s="25" t="s">
        <v>35</v>
      </c>
      <c r="V78" s="25" t="s">
        <v>35</v>
      </c>
      <c r="W78" s="25" t="s">
        <v>35</v>
      </c>
      <c r="X78" s="25" t="s">
        <v>35</v>
      </c>
      <c r="Y78" s="48" t="s">
        <v>170</v>
      </c>
    </row>
    <row r="79" spans="1:25" ht="32.25" customHeight="1" x14ac:dyDescent="0.2">
      <c r="A79" s="34" t="s">
        <v>82</v>
      </c>
      <c r="B79" s="35" t="s">
        <v>167</v>
      </c>
      <c r="C79" s="35" t="s">
        <v>168</v>
      </c>
      <c r="D79" s="51" t="s">
        <v>35</v>
      </c>
      <c r="E79" s="24" t="s">
        <v>35</v>
      </c>
      <c r="F79" s="25" t="s">
        <v>35</v>
      </c>
      <c r="G79" s="25" t="s">
        <v>35</v>
      </c>
      <c r="H79" s="25" t="s">
        <v>35</v>
      </c>
      <c r="I79" s="25" t="s">
        <v>35</v>
      </c>
      <c r="J79" s="25" t="s">
        <v>35</v>
      </c>
      <c r="K79" s="25" t="s">
        <v>35</v>
      </c>
      <c r="L79" s="25" t="s">
        <v>35</v>
      </c>
      <c r="M79" s="24" t="s">
        <v>35</v>
      </c>
      <c r="N79" s="25" t="s">
        <v>35</v>
      </c>
      <c r="O79" s="24" t="s">
        <v>35</v>
      </c>
      <c r="P79" s="24" t="s">
        <v>35</v>
      </c>
      <c r="Q79" s="24" t="s">
        <v>35</v>
      </c>
      <c r="R79" s="24" t="s">
        <v>35</v>
      </c>
      <c r="S79" s="24" t="s">
        <v>35</v>
      </c>
      <c r="T79" s="25" t="s">
        <v>35</v>
      </c>
      <c r="U79" s="25" t="s">
        <v>35</v>
      </c>
      <c r="V79" s="25" t="s">
        <v>35</v>
      </c>
      <c r="W79" s="25" t="s">
        <v>35</v>
      </c>
      <c r="X79" s="25" t="s">
        <v>35</v>
      </c>
      <c r="Y79" s="48" t="s">
        <v>170</v>
      </c>
    </row>
  </sheetData>
  <mergeCells count="21">
    <mergeCell ref="V2:Y2"/>
    <mergeCell ref="A3:Y3"/>
    <mergeCell ref="J4:L4"/>
    <mergeCell ref="H6:R6"/>
    <mergeCell ref="H7:R7"/>
    <mergeCell ref="J9:L9"/>
    <mergeCell ref="I11:U11"/>
    <mergeCell ref="I12:U12"/>
    <mergeCell ref="A14:A17"/>
    <mergeCell ref="B14:B17"/>
    <mergeCell ref="C14:C17"/>
    <mergeCell ref="D14:D17"/>
    <mergeCell ref="E14:T14"/>
    <mergeCell ref="U14:X15"/>
    <mergeCell ref="Y14:Y17"/>
    <mergeCell ref="E15:L15"/>
    <mergeCell ref="M15:T15"/>
    <mergeCell ref="F16:L16"/>
    <mergeCell ref="N16:T16"/>
    <mergeCell ref="U16:V16"/>
    <mergeCell ref="W16:X16"/>
  </mergeCells>
  <pageMargins left="0" right="0" top="0" bottom="0" header="0" footer="0"/>
  <pageSetup paperSize="9" scale="78" firstPageNumber="0" fitToHeight="0" orientation="landscape" r:id="rId1"/>
  <headerFooter>
    <oddHeader>&amp;R&amp;"Times New Roman,Обычный"&amp;7Подготовлено с использованием системы 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Ф.3</vt:lpstr>
      <vt:lpstr>Ф.3!Область_печати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ведущий_инженер</cp:lastModifiedBy>
  <cp:revision>25</cp:revision>
  <cp:lastPrinted>2021-01-22T06:17:00Z</cp:lastPrinted>
  <dcterms:created xsi:type="dcterms:W3CDTF">2019-03-26T10:24:47Z</dcterms:created>
  <dcterms:modified xsi:type="dcterms:W3CDTF">2025-02-13T10:27:08Z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