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090"/>
  </bookViews>
  <sheets>
    <sheet name="2024 год" sheetId="5" r:id="rId1"/>
    <sheet name="приложение" sheetId="2" r:id="rId2"/>
  </sheets>
  <definedNames>
    <definedName name="p_500" localSheetId="0">'2024 год'!$W$1</definedName>
    <definedName name="p_501" localSheetId="0">'2024 год'!$E$7</definedName>
  </definedNames>
  <calcPr calcId="145621" refMode="R1C1"/>
</workbook>
</file>

<file path=xl/calcChain.xml><?xml version="1.0" encoding="utf-8"?>
<calcChain xmlns="http://schemas.openxmlformats.org/spreadsheetml/2006/main">
  <c r="I28" i="2" l="1"/>
  <c r="G29" i="2" s="1"/>
  <c r="G27" i="2"/>
  <c r="I27" i="2" s="1"/>
  <c r="O19" i="2" l="1"/>
  <c r="Q19" i="2" s="1"/>
  <c r="Q20" i="2" s="1"/>
  <c r="K19" i="2"/>
  <c r="M19" i="2" s="1"/>
  <c r="M20" i="2" s="1"/>
  <c r="G19" i="2"/>
  <c r="I19" i="2" s="1"/>
  <c r="I20" i="2" s="1"/>
  <c r="G21" i="2" s="1"/>
  <c r="C19" i="2"/>
  <c r="E19" i="2" s="1"/>
  <c r="E20" i="2" s="1"/>
  <c r="C21" i="2" s="1"/>
  <c r="Q10" i="2"/>
  <c r="Q9" i="2"/>
  <c r="O9" i="2"/>
</calcChain>
</file>

<file path=xl/sharedStrings.xml><?xml version="1.0" encoding="utf-8"?>
<sst xmlns="http://schemas.openxmlformats.org/spreadsheetml/2006/main" count="69" uniqueCount="37">
  <si>
    <t>№п/п</t>
  </si>
  <si>
    <t>Наименование мероприятия</t>
  </si>
  <si>
    <t>Объемы выполнения</t>
  </si>
  <si>
    <t>Численные значения экономии</t>
  </si>
  <si>
    <t>Затраты (план), млн.руб. (без НДС)</t>
  </si>
  <si>
    <t>Размерность</t>
  </si>
  <si>
    <t>план</t>
  </si>
  <si>
    <t>факт</t>
  </si>
  <si>
    <t>Всего накопительным итогом за годы реализации программы</t>
  </si>
  <si>
    <t>В отчетном году</t>
  </si>
  <si>
    <t>численное значение экономии в указанной размерности</t>
  </si>
  <si>
    <t>численное значение экономии, т у. т.</t>
  </si>
  <si>
    <t>численное значение экономии, млн руб.</t>
  </si>
  <si>
    <t>Реконструкция ВЛ-0,4 кВ с заменой неизолированных проводов на СИП</t>
  </si>
  <si>
    <t>Всего накопительным итогом за годы реализации программы (2022-2026 г.г.)</t>
  </si>
  <si>
    <t>Реконструкция КЛ-6 кВ</t>
  </si>
  <si>
    <t>км.</t>
  </si>
  <si>
    <t>Замена мвслянных выключателей на вакуумные в РП-1</t>
  </si>
  <si>
    <t>шт/ячеек</t>
  </si>
  <si>
    <t>Замена морально и физически устаревших трансформаторов</t>
  </si>
  <si>
    <t>шт.</t>
  </si>
  <si>
    <t>Создание системы АСКУЭ. Модернизация систем коммерческого и технического учета</t>
  </si>
  <si>
    <t>шт</t>
  </si>
  <si>
    <t>Новое строительство для создания центров питания. Строительство электроснабжения от ПС-2 "Иремель"</t>
  </si>
  <si>
    <t>к Требованиям к форме программы</t>
  </si>
  <si>
    <t>в области энергосбережения и повышения</t>
  </si>
  <si>
    <t xml:space="preserve">энергетической эффективности для организаций, </t>
  </si>
  <si>
    <t xml:space="preserve">осуществляющих регулируемые виды еятельности, </t>
  </si>
  <si>
    <t>и отчетности о ходе ее реализации</t>
  </si>
  <si>
    <t>Приложение N 6</t>
  </si>
  <si>
    <t xml:space="preserve">Отчет о реализации мероприятий, основной целью которых является энергосбережение и (или) </t>
  </si>
  <si>
    <t>до</t>
  </si>
  <si>
    <t>после</t>
  </si>
  <si>
    <t>Разница С20 и Е20</t>
  </si>
  <si>
    <t>Стоимость 1 кВт*ч</t>
  </si>
  <si>
    <t>повышение энергетической эффективности АО «Учалинские электрические сети» за 2024 г.</t>
  </si>
  <si>
    <t>В отчетном году (2024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</si>
</sst>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A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1"/>
      </left>
      <right/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/>
      <right/>
      <top style="medium">
        <color rgb="FF000001"/>
      </top>
      <bottom style="medium">
        <color rgb="FF000001"/>
      </bottom>
      <diagonal/>
    </border>
    <border>
      <left/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/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/>
      <diagonal/>
    </border>
    <border>
      <left style="medium">
        <color rgb="FF000001"/>
      </left>
      <right style="medium">
        <color rgb="FF00000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0" fillId="4" borderId="0" xfId="0" applyFill="1"/>
    <xf numFmtId="0" fontId="8" fillId="0" borderId="0" xfId="0" applyFont="1" applyAlignment="1">
      <alignment horizontal="center" vertical="center"/>
    </xf>
    <xf numFmtId="0" fontId="0" fillId="0" borderId="8" xfId="0" applyBorder="1"/>
    <xf numFmtId="0" fontId="0" fillId="3" borderId="8" xfId="0" applyFill="1" applyBorder="1"/>
    <xf numFmtId="0" fontId="0" fillId="4" borderId="8" xfId="0" applyFill="1" applyBorder="1"/>
    <xf numFmtId="0" fontId="0" fillId="2" borderId="8" xfId="0" applyFill="1" applyBorder="1"/>
    <xf numFmtId="0" fontId="8" fillId="4" borderId="0" xfId="0" applyFont="1" applyFill="1"/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0" fillId="0" borderId="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6" fillId="4" borderId="0" xfId="1" applyFill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vo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tabSelected="1" topLeftCell="A7" workbookViewId="0">
      <selection activeCell="U7" sqref="U1:W1048576"/>
    </sheetView>
  </sheetViews>
  <sheetFormatPr defaultRowHeight="15" x14ac:dyDescent="0.25"/>
  <cols>
    <col min="1" max="10" width="9.140625" style="2"/>
    <col min="11" max="11" width="10" style="2" bestFit="1" customWidth="1"/>
    <col min="12" max="12" width="9.140625" style="2"/>
    <col min="13" max="14" width="10" style="2" bestFit="1" customWidth="1"/>
    <col min="15" max="15" width="9.140625" style="2"/>
    <col min="16" max="19" width="10" style="2" bestFit="1" customWidth="1"/>
    <col min="20" max="20" width="9.140625" style="2"/>
    <col min="21" max="23" width="9.140625" style="6"/>
    <col min="26" max="26" width="10.5703125" bestFit="1" customWidth="1"/>
  </cols>
  <sheetData>
    <row r="1" spans="1:27" x14ac:dyDescent="0.25">
      <c r="W1" s="38" t="s">
        <v>29</v>
      </c>
    </row>
    <row r="2" spans="1:27" x14ac:dyDescent="0.25">
      <c r="W2" s="39" t="s">
        <v>24</v>
      </c>
    </row>
    <row r="3" spans="1:27" x14ac:dyDescent="0.25">
      <c r="W3" s="38" t="s">
        <v>25</v>
      </c>
    </row>
    <row r="4" spans="1:27" x14ac:dyDescent="0.25">
      <c r="W4" s="38" t="s">
        <v>26</v>
      </c>
    </row>
    <row r="5" spans="1:27" x14ac:dyDescent="0.25">
      <c r="W5" s="38" t="s">
        <v>27</v>
      </c>
    </row>
    <row r="6" spans="1:27" x14ac:dyDescent="0.25">
      <c r="W6" s="38" t="s">
        <v>28</v>
      </c>
    </row>
    <row r="7" spans="1:27" ht="18.75" x14ac:dyDescent="0.25">
      <c r="E7" s="23" t="s">
        <v>30</v>
      </c>
    </row>
    <row r="8" spans="1:27" ht="18.75" x14ac:dyDescent="0.3">
      <c r="E8" s="24" t="s">
        <v>35</v>
      </c>
      <c r="K8" s="3"/>
    </row>
    <row r="9" spans="1:27" ht="15.75" thickBot="1" x14ac:dyDescent="0.3"/>
    <row r="10" spans="1:27" ht="15.75" thickBot="1" x14ac:dyDescent="0.3">
      <c r="A10" s="27" t="s">
        <v>0</v>
      </c>
      <c r="B10" s="27" t="s">
        <v>1</v>
      </c>
      <c r="C10" s="25" t="s">
        <v>2</v>
      </c>
      <c r="D10" s="29"/>
      <c r="E10" s="29"/>
      <c r="F10" s="29"/>
      <c r="G10" s="26"/>
      <c r="H10" s="25" t="s">
        <v>3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6"/>
      <c r="T10" s="25" t="s">
        <v>4</v>
      </c>
      <c r="U10" s="29"/>
      <c r="V10" s="29"/>
      <c r="W10" s="26"/>
    </row>
    <row r="11" spans="1:27" ht="15.75" thickBot="1" x14ac:dyDescent="0.3">
      <c r="A11" s="30"/>
      <c r="B11" s="30"/>
      <c r="C11" s="27" t="s">
        <v>5</v>
      </c>
      <c r="D11" s="25" t="s">
        <v>6</v>
      </c>
      <c r="E11" s="26"/>
      <c r="F11" s="25" t="s">
        <v>7</v>
      </c>
      <c r="G11" s="26"/>
      <c r="H11" s="25" t="s">
        <v>6</v>
      </c>
      <c r="I11" s="29"/>
      <c r="J11" s="29"/>
      <c r="K11" s="29"/>
      <c r="L11" s="29"/>
      <c r="M11" s="26"/>
      <c r="N11" s="25" t="s">
        <v>7</v>
      </c>
      <c r="O11" s="29"/>
      <c r="P11" s="29"/>
      <c r="Q11" s="29"/>
      <c r="R11" s="29"/>
      <c r="S11" s="26"/>
      <c r="T11" s="25" t="s">
        <v>6</v>
      </c>
      <c r="U11" s="26"/>
      <c r="V11" s="40" t="s">
        <v>7</v>
      </c>
      <c r="W11" s="41"/>
    </row>
    <row r="12" spans="1:27" ht="108.75" thickBot="1" x14ac:dyDescent="0.3">
      <c r="A12" s="30"/>
      <c r="B12" s="30"/>
      <c r="C12" s="30"/>
      <c r="D12" s="27" t="s">
        <v>8</v>
      </c>
      <c r="E12" s="27" t="s">
        <v>9</v>
      </c>
      <c r="F12" s="27" t="s">
        <v>8</v>
      </c>
      <c r="G12" s="27" t="s">
        <v>9</v>
      </c>
      <c r="H12" s="25" t="s">
        <v>14</v>
      </c>
      <c r="I12" s="29"/>
      <c r="J12" s="26"/>
      <c r="K12" s="25" t="s">
        <v>36</v>
      </c>
      <c r="L12" s="29"/>
      <c r="M12" s="26"/>
      <c r="N12" s="25" t="s">
        <v>14</v>
      </c>
      <c r="O12" s="29"/>
      <c r="P12" s="26"/>
      <c r="Q12" s="25" t="s">
        <v>36</v>
      </c>
      <c r="R12" s="29"/>
      <c r="S12" s="26"/>
      <c r="T12" s="4" t="s">
        <v>14</v>
      </c>
      <c r="U12" s="42" t="s">
        <v>36</v>
      </c>
      <c r="V12" s="42" t="s">
        <v>14</v>
      </c>
      <c r="W12" s="43" t="s">
        <v>36</v>
      </c>
    </row>
    <row r="13" spans="1:27" ht="72.75" thickBot="1" x14ac:dyDescent="0.3">
      <c r="A13" s="28"/>
      <c r="B13" s="28"/>
      <c r="C13" s="28"/>
      <c r="D13" s="28"/>
      <c r="E13" s="28"/>
      <c r="F13" s="28"/>
      <c r="G13" s="28"/>
      <c r="H13" s="4" t="s">
        <v>10</v>
      </c>
      <c r="I13" s="4" t="s">
        <v>11</v>
      </c>
      <c r="J13" s="4" t="s">
        <v>12</v>
      </c>
      <c r="K13" s="4" t="s">
        <v>10</v>
      </c>
      <c r="L13" s="4" t="s">
        <v>11</v>
      </c>
      <c r="M13" s="4" t="s">
        <v>12</v>
      </c>
      <c r="N13" s="4" t="s">
        <v>10</v>
      </c>
      <c r="O13" s="4" t="s">
        <v>11</v>
      </c>
      <c r="P13" s="4" t="s">
        <v>12</v>
      </c>
      <c r="Q13" s="4" t="s">
        <v>10</v>
      </c>
      <c r="R13" s="4" t="s">
        <v>11</v>
      </c>
      <c r="S13" s="4" t="s">
        <v>12</v>
      </c>
      <c r="T13" s="4"/>
      <c r="U13" s="42"/>
      <c r="V13" s="42"/>
      <c r="W13" s="43"/>
    </row>
    <row r="14" spans="1:27" ht="15.75" thickBot="1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  <c r="S14" s="4">
        <v>19</v>
      </c>
      <c r="T14" s="4">
        <v>20</v>
      </c>
      <c r="U14" s="42">
        <v>21</v>
      </c>
      <c r="V14" s="42">
        <v>22</v>
      </c>
      <c r="W14" s="43">
        <v>23</v>
      </c>
    </row>
    <row r="15" spans="1:27" s="6" customFormat="1" ht="96.75" thickBot="1" x14ac:dyDescent="0.3">
      <c r="A15" s="4">
        <v>1</v>
      </c>
      <c r="B15" s="4" t="s">
        <v>13</v>
      </c>
      <c r="C15" s="4" t="s">
        <v>16</v>
      </c>
      <c r="D15" s="1">
        <v>63.408999999999999</v>
      </c>
      <c r="E15" s="1">
        <v>7.8639999999999999</v>
      </c>
      <c r="F15" s="4">
        <v>15.271999999999998</v>
      </c>
      <c r="G15" s="4">
        <v>5.2969999999999997</v>
      </c>
      <c r="H15" s="1">
        <v>2113.3000000000002</v>
      </c>
      <c r="I15" s="1">
        <v>259.93599999999998</v>
      </c>
      <c r="J15" s="1">
        <v>5.6379999999999999</v>
      </c>
      <c r="K15" s="1">
        <v>262.13333333333333</v>
      </c>
      <c r="L15" s="1">
        <v>32.242399999999996</v>
      </c>
      <c r="M15" s="1">
        <v>0.57359753866666663</v>
      </c>
      <c r="N15" s="21">
        <v>262.13333333333333</v>
      </c>
      <c r="O15" s="21">
        <v>32.242399999999996</v>
      </c>
      <c r="P15" s="1">
        <v>0.95662311333333339</v>
      </c>
      <c r="Q15" s="21">
        <v>176.56666666666666</v>
      </c>
      <c r="R15" s="21">
        <v>21.717700000000001</v>
      </c>
      <c r="S15" s="1">
        <v>1.2112473333333333</v>
      </c>
      <c r="T15" s="1">
        <v>49.692999999999998</v>
      </c>
      <c r="U15" s="44">
        <v>5.46</v>
      </c>
      <c r="V15" s="44">
        <v>15.688000000000001</v>
      </c>
      <c r="W15" s="45">
        <v>4.5819999999999999</v>
      </c>
      <c r="X15" s="13"/>
    </row>
    <row r="16" spans="1:27" s="18" customFormat="1" ht="36.75" thickBot="1" x14ac:dyDescent="0.3">
      <c r="A16" s="1">
        <v>2</v>
      </c>
      <c r="B16" s="1" t="s">
        <v>15</v>
      </c>
      <c r="C16" s="1" t="s">
        <v>16</v>
      </c>
      <c r="D16" s="1">
        <v>30.43</v>
      </c>
      <c r="E16" s="1">
        <v>1.2709999999999999</v>
      </c>
      <c r="F16" s="1">
        <v>3.7069999999999999</v>
      </c>
      <c r="G16" s="1">
        <v>0.46899999999999997</v>
      </c>
      <c r="H16" s="1"/>
      <c r="I16" s="1"/>
      <c r="J16" s="1"/>
      <c r="K16" s="1"/>
      <c r="L16" s="1">
        <v>0</v>
      </c>
      <c r="M16" s="1"/>
      <c r="N16" s="1"/>
      <c r="O16" s="21">
        <v>0</v>
      </c>
      <c r="P16" s="1"/>
      <c r="Q16" s="1"/>
      <c r="R16" s="21">
        <v>0</v>
      </c>
      <c r="S16" s="1"/>
      <c r="T16" s="1">
        <v>59.225000000000001</v>
      </c>
      <c r="U16" s="44">
        <v>1.907</v>
      </c>
      <c r="V16" s="44">
        <v>4.593</v>
      </c>
      <c r="W16" s="45">
        <v>1.583</v>
      </c>
      <c r="X16" s="7"/>
      <c r="Y16" s="17"/>
      <c r="Z16" s="17"/>
      <c r="AA16" s="17"/>
    </row>
    <row r="17" spans="1:28" ht="72.75" thickBot="1" x14ac:dyDescent="0.3">
      <c r="A17" s="4">
        <v>3</v>
      </c>
      <c r="B17" s="4" t="s">
        <v>17</v>
      </c>
      <c r="C17" s="4" t="s">
        <v>18</v>
      </c>
      <c r="D17" s="1">
        <v>14</v>
      </c>
      <c r="E17" s="1">
        <v>2</v>
      </c>
      <c r="F17" s="1">
        <v>7</v>
      </c>
      <c r="G17" s="1">
        <v>4</v>
      </c>
      <c r="H17" s="1"/>
      <c r="I17" s="1"/>
      <c r="J17" s="1"/>
      <c r="K17" s="1"/>
      <c r="L17" s="1">
        <v>0</v>
      </c>
      <c r="M17" s="1"/>
      <c r="N17" s="21"/>
      <c r="O17" s="21">
        <v>0</v>
      </c>
      <c r="P17" s="1"/>
      <c r="Q17" s="21"/>
      <c r="R17" s="21">
        <v>0</v>
      </c>
      <c r="S17" s="1"/>
      <c r="T17" s="1">
        <v>10.731</v>
      </c>
      <c r="U17" s="44">
        <v>2.4</v>
      </c>
      <c r="V17" s="44">
        <v>7.0129999999999999</v>
      </c>
      <c r="W17" s="45">
        <v>4.3</v>
      </c>
      <c r="Y17" s="14"/>
      <c r="Z17" s="14"/>
      <c r="AA17" s="14"/>
      <c r="AB17" s="20"/>
    </row>
    <row r="18" spans="1:28" ht="96.75" thickBot="1" x14ac:dyDescent="0.3">
      <c r="A18" s="1">
        <v>4</v>
      </c>
      <c r="B18" s="1" t="s">
        <v>19</v>
      </c>
      <c r="C18" s="1" t="s">
        <v>20</v>
      </c>
      <c r="D18" s="1">
        <v>40</v>
      </c>
      <c r="E18" s="1">
        <v>6</v>
      </c>
      <c r="F18" s="1">
        <v>20</v>
      </c>
      <c r="G18" s="1">
        <v>6</v>
      </c>
      <c r="H18" s="1">
        <v>383.83</v>
      </c>
      <c r="I18" s="1">
        <v>47.212000000000003</v>
      </c>
      <c r="J18" s="1">
        <v>1.04</v>
      </c>
      <c r="K18" s="1">
        <v>60.405000000000001</v>
      </c>
      <c r="L18" s="1">
        <v>7.4298149999999996</v>
      </c>
      <c r="M18" s="1">
        <v>0.13217761694999999</v>
      </c>
      <c r="N18" s="1">
        <v>60.405000000000001</v>
      </c>
      <c r="O18" s="21">
        <v>7.4298149999999996</v>
      </c>
      <c r="P18" s="1">
        <v>0.41437829999999998</v>
      </c>
      <c r="Q18" s="1">
        <v>70.472500001074707</v>
      </c>
      <c r="R18" s="21">
        <v>8.6681175001321886</v>
      </c>
      <c r="S18" s="1">
        <v>0.2167593155033056</v>
      </c>
      <c r="T18" s="1">
        <v>15.824</v>
      </c>
      <c r="U18" s="44">
        <v>3.0579999999999998</v>
      </c>
      <c r="V18" s="44">
        <v>8.6370000000000005</v>
      </c>
      <c r="W18" s="45">
        <v>2.8130000000000002</v>
      </c>
    </row>
    <row r="19" spans="1:28" s="12" customFormat="1" ht="120.75" thickBot="1" x14ac:dyDescent="0.3">
      <c r="A19" s="1">
        <v>5</v>
      </c>
      <c r="B19" s="1" t="s">
        <v>21</v>
      </c>
      <c r="C19" s="1" t="s">
        <v>22</v>
      </c>
      <c r="D19" s="1">
        <v>3036</v>
      </c>
      <c r="E19" s="1">
        <v>445</v>
      </c>
      <c r="F19" s="1">
        <v>1457</v>
      </c>
      <c r="G19" s="1">
        <v>479</v>
      </c>
      <c r="H19" s="1">
        <v>3267.86</v>
      </c>
      <c r="I19" s="1">
        <v>401.947</v>
      </c>
      <c r="J19" s="1">
        <v>8.99</v>
      </c>
      <c r="K19" s="1">
        <v>355.58199999999999</v>
      </c>
      <c r="L19" s="1">
        <v>43.736585999999996</v>
      </c>
      <c r="M19" s="1">
        <v>0.77808097657999997</v>
      </c>
      <c r="N19" s="22">
        <v>1164.231</v>
      </c>
      <c r="O19" s="21">
        <v>143.200413</v>
      </c>
      <c r="P19" s="22">
        <v>7.9866246599999995</v>
      </c>
      <c r="Q19" s="1">
        <v>382.75</v>
      </c>
      <c r="R19" s="21">
        <v>47.078249999999997</v>
      </c>
      <c r="S19" s="1">
        <v>2.6256649999999997</v>
      </c>
      <c r="T19" s="1">
        <v>90.334000000000003</v>
      </c>
      <c r="U19" s="44">
        <v>18.039000000000001</v>
      </c>
      <c r="V19" s="44">
        <v>48.612000000000002</v>
      </c>
      <c r="W19" s="45">
        <v>19.861999999999998</v>
      </c>
    </row>
    <row r="20" spans="1:28" s="5" customFormat="1" ht="144.75" thickBot="1" x14ac:dyDescent="0.3">
      <c r="A20" s="1">
        <v>6</v>
      </c>
      <c r="B20" s="1" t="s">
        <v>23</v>
      </c>
      <c r="C20" s="1" t="s">
        <v>16</v>
      </c>
      <c r="D20" s="1">
        <v>7.76</v>
      </c>
      <c r="E20" s="1">
        <v>0.45200000000000001</v>
      </c>
      <c r="F20" s="1">
        <v>1.2330000000000001</v>
      </c>
      <c r="G20" s="1">
        <v>0.45200000000000001</v>
      </c>
      <c r="H20" s="1"/>
      <c r="I20" s="1"/>
      <c r="J20" s="1"/>
      <c r="K20" s="1"/>
      <c r="L20" s="1"/>
      <c r="M20" s="1"/>
      <c r="N20" s="1">
        <v>0</v>
      </c>
      <c r="O20" s="1">
        <v>0</v>
      </c>
      <c r="P20" s="1">
        <v>0</v>
      </c>
      <c r="Q20" s="1"/>
      <c r="R20" s="1"/>
      <c r="S20" s="1"/>
      <c r="T20" s="1">
        <v>8.3350000000000009</v>
      </c>
      <c r="U20" s="44">
        <v>4.1589999999999998</v>
      </c>
      <c r="V20" s="44">
        <v>2.4409999999999998</v>
      </c>
      <c r="W20" s="45">
        <v>1.97</v>
      </c>
    </row>
    <row r="22" spans="1:28" ht="15.75" thickBot="1" x14ac:dyDescent="0.3">
      <c r="N22" s="22"/>
      <c r="O22" s="22"/>
      <c r="P22" s="22"/>
    </row>
    <row r="23" spans="1:28" ht="15.75" thickBot="1" x14ac:dyDescent="0.3">
      <c r="N23" s="22"/>
      <c r="O23" s="22"/>
      <c r="P23" s="22"/>
    </row>
  </sheetData>
  <mergeCells count="20">
    <mergeCell ref="A10:A13"/>
    <mergeCell ref="B10:B13"/>
    <mergeCell ref="C10:G10"/>
    <mergeCell ref="H10:S10"/>
    <mergeCell ref="T10:W10"/>
    <mergeCell ref="C11:C13"/>
    <mergeCell ref="D11:E11"/>
    <mergeCell ref="F11:G11"/>
    <mergeCell ref="H11:M11"/>
    <mergeCell ref="N11:S11"/>
    <mergeCell ref="T11:U11"/>
    <mergeCell ref="V11:W11"/>
    <mergeCell ref="D12:D13"/>
    <mergeCell ref="E12:E13"/>
    <mergeCell ref="F12:F13"/>
    <mergeCell ref="G12:G13"/>
    <mergeCell ref="H12:J12"/>
    <mergeCell ref="K12:M12"/>
    <mergeCell ref="N12:P12"/>
    <mergeCell ref="Q12:S12"/>
  </mergeCells>
  <hyperlinks>
    <hyperlink ref="W2" r:id="rId1" location="/document/70715958/entry/54" display="http://ivo.garant.ru/ - /document/70715958/entry/54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29"/>
  <sheetViews>
    <sheetView workbookViewId="0">
      <selection activeCell="F5" sqref="F5"/>
    </sheetView>
  </sheetViews>
  <sheetFormatPr defaultRowHeight="15" x14ac:dyDescent="0.25"/>
  <cols>
    <col min="2" max="2" width="25.7109375" customWidth="1"/>
  </cols>
  <sheetData>
    <row r="4" spans="3:18" x14ac:dyDescent="0.25">
      <c r="C4" s="15"/>
      <c r="D4" s="15">
        <v>2022</v>
      </c>
      <c r="E4" s="15">
        <v>2023</v>
      </c>
      <c r="F4" s="15">
        <v>2024</v>
      </c>
      <c r="G4" s="15">
        <v>2025</v>
      </c>
      <c r="H4" s="15">
        <v>2026</v>
      </c>
    </row>
    <row r="5" spans="3:18" ht="45" x14ac:dyDescent="0.25">
      <c r="C5" s="16" t="s">
        <v>34</v>
      </c>
      <c r="D5" s="16">
        <v>2.18819E-3</v>
      </c>
      <c r="E5" s="16">
        <v>3.0758000000000001E-3</v>
      </c>
      <c r="F5" s="19">
        <v>6.8599999999999998E-3</v>
      </c>
      <c r="G5" s="19"/>
      <c r="H5" s="19"/>
    </row>
    <row r="9" spans="3:18" x14ac:dyDescent="0.25">
      <c r="O9">
        <f>O10*P9/P10</f>
        <v>95589.528475199026</v>
      </c>
      <c r="P9">
        <v>100</v>
      </c>
      <c r="Q9">
        <f>O9</f>
        <v>95589.528475199026</v>
      </c>
      <c r="R9">
        <v>100</v>
      </c>
    </row>
    <row r="10" spans="3:18" x14ac:dyDescent="0.25">
      <c r="O10">
        <v>15609.77</v>
      </c>
      <c r="P10">
        <v>16.329999999999998</v>
      </c>
      <c r="Q10">
        <f>Q9*R10/R9</f>
        <v>14003.865921616656</v>
      </c>
      <c r="R10">
        <v>14.65</v>
      </c>
    </row>
    <row r="17" spans="1:18" x14ac:dyDescent="0.25">
      <c r="A17" s="32"/>
      <c r="B17" s="33"/>
      <c r="C17" s="31">
        <v>2022</v>
      </c>
      <c r="D17" s="31"/>
      <c r="E17" s="31"/>
      <c r="F17" s="31"/>
      <c r="G17" s="31">
        <v>2023</v>
      </c>
      <c r="H17" s="31"/>
      <c r="I17" s="31"/>
      <c r="J17" s="31"/>
      <c r="K17" s="31">
        <v>2024</v>
      </c>
      <c r="L17" s="31"/>
      <c r="M17" s="31"/>
      <c r="N17" s="31"/>
      <c r="O17" s="31">
        <v>2025</v>
      </c>
      <c r="P17" s="31"/>
      <c r="Q17" s="31"/>
      <c r="R17" s="31"/>
    </row>
    <row r="18" spans="1:18" x14ac:dyDescent="0.25">
      <c r="A18" s="34"/>
      <c r="B18" s="35"/>
      <c r="C18" s="31" t="s">
        <v>31</v>
      </c>
      <c r="D18" s="31"/>
      <c r="E18" s="31" t="s">
        <v>32</v>
      </c>
      <c r="F18" s="31"/>
      <c r="G18" s="31" t="s">
        <v>31</v>
      </c>
      <c r="H18" s="31"/>
      <c r="I18" s="31" t="s">
        <v>32</v>
      </c>
      <c r="J18" s="31"/>
      <c r="K18" s="31" t="s">
        <v>31</v>
      </c>
      <c r="L18" s="31"/>
      <c r="M18" s="31" t="s">
        <v>32</v>
      </c>
      <c r="N18" s="31"/>
      <c r="O18" s="31" t="s">
        <v>31</v>
      </c>
      <c r="P18" s="31"/>
      <c r="Q18" s="31" t="s">
        <v>32</v>
      </c>
      <c r="R18" s="31"/>
    </row>
    <row r="19" spans="1:18" x14ac:dyDescent="0.25">
      <c r="A19" s="37" t="s">
        <v>21</v>
      </c>
      <c r="B19" s="37"/>
      <c r="C19" s="9">
        <f>C20*D19/D20</f>
        <v>95589.528475199026</v>
      </c>
      <c r="D19" s="9">
        <v>100</v>
      </c>
      <c r="E19" s="9">
        <f>C19</f>
        <v>95589.528475199026</v>
      </c>
      <c r="F19" s="9">
        <v>100</v>
      </c>
      <c r="G19" s="9">
        <f>G20*H19/H20</f>
        <v>95685.112873703474</v>
      </c>
      <c r="H19" s="9">
        <v>100</v>
      </c>
      <c r="I19" s="9">
        <f>G19</f>
        <v>95685.112873703474</v>
      </c>
      <c r="J19" s="9">
        <v>100</v>
      </c>
      <c r="K19" s="9" t="e">
        <f>K20*L19/L20</f>
        <v>#DIV/0!</v>
      </c>
      <c r="L19" s="9">
        <v>100</v>
      </c>
      <c r="M19" s="9" t="e">
        <f>K19</f>
        <v>#DIV/0!</v>
      </c>
      <c r="N19" s="9">
        <v>100</v>
      </c>
      <c r="O19" s="9" t="e">
        <f>O20*P19/P20</f>
        <v>#DIV/0!</v>
      </c>
      <c r="P19" s="9">
        <v>100</v>
      </c>
      <c r="Q19" s="9" t="e">
        <f>O19</f>
        <v>#DIV/0!</v>
      </c>
      <c r="R19" s="9">
        <v>100</v>
      </c>
    </row>
    <row r="20" spans="1:18" x14ac:dyDescent="0.25">
      <c r="A20" s="37"/>
      <c r="B20" s="37"/>
      <c r="C20" s="10">
        <v>15609.77</v>
      </c>
      <c r="D20" s="8">
        <v>16.329999999999998</v>
      </c>
      <c r="E20" s="11">
        <f>E19*F20/F19</f>
        <v>14003.865921616656</v>
      </c>
      <c r="F20" s="10">
        <v>14.65</v>
      </c>
      <c r="G20" s="10">
        <v>15682.79</v>
      </c>
      <c r="H20" s="10">
        <v>16.39</v>
      </c>
      <c r="I20" s="11">
        <f>I19*J20/J19</f>
        <v>11998.913154362415</v>
      </c>
      <c r="J20" s="10">
        <v>12.54</v>
      </c>
      <c r="K20" s="10"/>
      <c r="L20" s="8"/>
      <c r="M20" s="11" t="e">
        <f>M19*N20/N19</f>
        <v>#DIV/0!</v>
      </c>
      <c r="N20" s="10"/>
      <c r="O20" s="10"/>
      <c r="P20" s="8"/>
      <c r="Q20" s="11" t="e">
        <f>Q19*R20/R19</f>
        <v>#DIV/0!</v>
      </c>
      <c r="R20" s="10"/>
    </row>
    <row r="21" spans="1:18" x14ac:dyDescent="0.25">
      <c r="B21" t="s">
        <v>33</v>
      </c>
      <c r="C21" s="36">
        <f>C20-E20</f>
        <v>1605.9040783833443</v>
      </c>
      <c r="D21" s="36"/>
      <c r="E21" s="36"/>
      <c r="F21" s="36"/>
      <c r="G21" s="36">
        <f>G20-I20</f>
        <v>3683.8768456375856</v>
      </c>
      <c r="H21" s="36"/>
      <c r="I21" s="36"/>
      <c r="J21" s="36"/>
    </row>
    <row r="22" spans="1:18" x14ac:dyDescent="0.25">
      <c r="H22">
        <v>478.42</v>
      </c>
    </row>
    <row r="25" spans="1:18" x14ac:dyDescent="0.25">
      <c r="G25" s="31">
        <v>2023</v>
      </c>
      <c r="H25" s="31"/>
      <c r="I25" s="31"/>
      <c r="J25" s="31"/>
    </row>
    <row r="26" spans="1:18" x14ac:dyDescent="0.25">
      <c r="G26" s="31" t="s">
        <v>32</v>
      </c>
      <c r="H26" s="31"/>
      <c r="I26" s="31" t="s">
        <v>31</v>
      </c>
      <c r="J26" s="31"/>
    </row>
    <row r="27" spans="1:18" x14ac:dyDescent="0.25">
      <c r="G27" s="9">
        <f>G28*H27/H28</f>
        <v>110170.25518341309</v>
      </c>
      <c r="H27" s="9">
        <v>100</v>
      </c>
      <c r="I27" s="9">
        <f>G27</f>
        <v>110170.25518341309</v>
      </c>
      <c r="J27" s="9">
        <v>100</v>
      </c>
    </row>
    <row r="28" spans="1:18" x14ac:dyDescent="0.25">
      <c r="G28" s="10">
        <v>13815.35</v>
      </c>
      <c r="H28" s="10">
        <v>12.54</v>
      </c>
      <c r="I28" s="11">
        <f>I27*J28/J27</f>
        <v>18056.904824561403</v>
      </c>
      <c r="J28" s="10">
        <v>16.39</v>
      </c>
    </row>
    <row r="29" spans="1:18" x14ac:dyDescent="0.25">
      <c r="G29" s="36">
        <f>I28-G28</f>
        <v>4241.5548245614027</v>
      </c>
      <c r="H29" s="36"/>
      <c r="I29" s="36"/>
      <c r="J29" s="36"/>
    </row>
  </sheetData>
  <mergeCells count="20">
    <mergeCell ref="G25:J25"/>
    <mergeCell ref="G26:H26"/>
    <mergeCell ref="I26:J26"/>
    <mergeCell ref="G29:J29"/>
    <mergeCell ref="A19:B20"/>
    <mergeCell ref="A17:B18"/>
    <mergeCell ref="C17:F17"/>
    <mergeCell ref="C21:F21"/>
    <mergeCell ref="G21:J21"/>
    <mergeCell ref="C18:D18"/>
    <mergeCell ref="E18:F18"/>
    <mergeCell ref="O17:R17"/>
    <mergeCell ref="G18:H18"/>
    <mergeCell ref="I18:J18"/>
    <mergeCell ref="K18:L18"/>
    <mergeCell ref="M18:N18"/>
    <mergeCell ref="O18:P18"/>
    <mergeCell ref="Q18:R18"/>
    <mergeCell ref="G17:J17"/>
    <mergeCell ref="K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 год</vt:lpstr>
      <vt:lpstr>приложение</vt:lpstr>
      <vt:lpstr>'2024 год'!p_500</vt:lpstr>
      <vt:lpstr>'2024 год'!p_501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Инженер</dc:creator>
  <cp:lastModifiedBy>ведущий_инженер</cp:lastModifiedBy>
  <dcterms:created xsi:type="dcterms:W3CDTF">2023-01-26T10:23:46Z</dcterms:created>
  <dcterms:modified xsi:type="dcterms:W3CDTF">2025-01-30T12:06:10Z</dcterms:modified>
</cp:coreProperties>
</file>